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<sst xmlns="http://schemas.openxmlformats.org/spreadsheetml/2006/main" count="146" uniqueCount="122">
  <si>
    <t>n. d'ordine delle liste</t>
  </si>
  <si>
    <t>descrizione lista</t>
  </si>
  <si>
    <t>voti validi lista</t>
  </si>
  <si>
    <t>n. d'ordine dei candidati</t>
  </si>
  <si>
    <t>cognome e nome</t>
  </si>
  <si>
    <t>PARLAMENTO EUROPEO DEL 25 MAGGIO 2014</t>
  </si>
  <si>
    <t>ENNA</t>
  </si>
  <si>
    <t>VILLAROSA</t>
  </si>
  <si>
    <t>MELONI GIORGIA</t>
  </si>
  <si>
    <t>DEIDDA SALVATORE DETTO SASSO</t>
  </si>
  <si>
    <t>PAPPALARDO SANDRO</t>
  </si>
  <si>
    <t>BONELLI SABINA</t>
  </si>
  <si>
    <t>CHIARA LUIGIA</t>
  </si>
  <si>
    <t>GALLUZZO GIUSEPPE DETTO PINO</t>
  </si>
  <si>
    <t>RIZZO FRANCESCO DETTO CICCIO</t>
  </si>
  <si>
    <t>TESTONI SIMONE</t>
  </si>
  <si>
    <t>Totale</t>
  </si>
  <si>
    <t>FRATELLI D'ITALIA - ALLEANZA NAZIONALE</t>
  </si>
  <si>
    <t>Provincia</t>
  </si>
  <si>
    <t>Comune</t>
  </si>
  <si>
    <t>ITALIA DEI VALORI</t>
  </si>
  <si>
    <t>L'ALTRA EUROPA CON TSIPRAS</t>
  </si>
  <si>
    <t>VERDI EUROPEI - GREEN ITALIA</t>
  </si>
  <si>
    <t>NUOVO CENTRO DESTRA - UDC</t>
  </si>
  <si>
    <t>MOVIMENTO 5 STELLE BEPPEGRILLO.IT</t>
  </si>
  <si>
    <t>IO CAMBIO - MAIE</t>
  </si>
  <si>
    <t>PARTITO DEMOCRATICO</t>
  </si>
  <si>
    <t>FORZA ITALIA</t>
  </si>
  <si>
    <t>SCELTA EUROPEA</t>
  </si>
  <si>
    <t>MESSINA IGNAZIO</t>
  </si>
  <si>
    <t>UGGIAS GIOMMARIA</t>
  </si>
  <si>
    <t>AZARA MICHELE</t>
  </si>
  <si>
    <t>ALESSI ANTONINO</t>
  </si>
  <si>
    <t>BRUSCA ROSALINDA</t>
  </si>
  <si>
    <t>CARACAUSI PAOLO</t>
  </si>
  <si>
    <t>CASCONE GIANFRANCO</t>
  </si>
  <si>
    <t>ZONCA MARIA PIA</t>
  </si>
  <si>
    <t>SPINELLI BARBARA</t>
  </si>
  <si>
    <t>LEDDA MARIA ELENA DETTA LEDDA ELENA</t>
  </si>
  <si>
    <t>CICERO MARIO</t>
  </si>
  <si>
    <t>FOTI ALFIO</t>
  </si>
  <si>
    <t>LETO ANTONIETTA DETTA ANTONELLA</t>
  </si>
  <si>
    <t>LOBINA SIMONA</t>
  </si>
  <si>
    <t>MAZZEO ANTONIO</t>
  </si>
  <si>
    <t>NASSIS OLGA DETTA ONASSIS</t>
  </si>
  <si>
    <t>GRANATA BENEDETTO DETTO FABIO</t>
  </si>
  <si>
    <t>FEO FILANGERI BEATRICE</t>
  </si>
  <si>
    <t>PUSCEDDU MARIA CRISTINA</t>
  </si>
  <si>
    <t>DI LIBERTO PIETRO</t>
  </si>
  <si>
    <t>SANFILIPPO SIMONA</t>
  </si>
  <si>
    <t>GUARNACCIA PAOLO</t>
  </si>
  <si>
    <t>FERRANTE FRANCESCO</t>
  </si>
  <si>
    <t>LA VIA GIOVANNI</t>
  </si>
  <si>
    <t>PISTORIO GIOVANNI</t>
  </si>
  <si>
    <t>CASCIO FRANCESCO</t>
  </si>
  <si>
    <t>CALIA MADDALENA</t>
  </si>
  <si>
    <t>GERMANA' ANTONINO SALVATORE DETTO NINO</t>
  </si>
  <si>
    <t>MARINELLO GIUSEPPE FRANCESCO MARIA</t>
  </si>
  <si>
    <t>SCARPA ANGELA</t>
  </si>
  <si>
    <t>VALENTI PATRIZIA</t>
  </si>
  <si>
    <t>SALVINI MATTEO</t>
  </si>
  <si>
    <t>DONATO FRANCESCA</t>
  </si>
  <si>
    <t>DROISE CARMELINA</t>
  </si>
  <si>
    <t>MARAVENTANO ANGELA</t>
  </si>
  <si>
    <t>MORLE' MAURO</t>
  </si>
  <si>
    <t>VALENTI MIRKO</t>
  </si>
  <si>
    <t>DE FRANCESCO FERDINANDO</t>
  </si>
  <si>
    <t>CORRAO IGNAZIO</t>
  </si>
  <si>
    <t>DI PRIMA ANTONELLA</t>
  </si>
  <si>
    <t>MARINI NICOLA</t>
  </si>
  <si>
    <t>MOI GIULIA</t>
  </si>
  <si>
    <t>SAIJA MARIA</t>
  </si>
  <si>
    <t>SOBBRIO PAOLA</t>
  </si>
  <si>
    <t>SURIANO SIMONA</t>
  </si>
  <si>
    <t>ZANOTTO ANTONIO</t>
  </si>
  <si>
    <t>VANNONI DAVIDE</t>
  </si>
  <si>
    <t>CAPPELI PIETRO</t>
  </si>
  <si>
    <t>D'ANTUONI AGOSTINO</t>
  </si>
  <si>
    <t>ALESSANDRI ANGELO</t>
  </si>
  <si>
    <t>MARCHETTO SIMONETTA</t>
  </si>
  <si>
    <t>CHIATRONI LAURA</t>
  </si>
  <si>
    <t>SANDRIN MARIA CRISTINA</t>
  </si>
  <si>
    <t>RICCELLI MARIA</t>
  </si>
  <si>
    <t>CHINNICI CATERINA</t>
  </si>
  <si>
    <t>SORU RENATO</t>
  </si>
  <si>
    <t>FIANDACA GIOVANNI</t>
  </si>
  <si>
    <t xml:space="preserve">GIUFFRIDA MICHELA </t>
  </si>
  <si>
    <t>BARBAGALLO GIOVANNI</t>
  </si>
  <si>
    <t>ZAMBUTO MARCO</t>
  </si>
  <si>
    <t>STANCHERIS MICHELA</t>
  </si>
  <si>
    <t>ARENA TIZIANA DEE</t>
  </si>
  <si>
    <t>MICCICHE' GIOVANNI DETTO GIANFRANCO</t>
  </si>
  <si>
    <t>IACOLINO SALVATORE</t>
  </si>
  <si>
    <t>CHIAVACCI ANTONELLA</t>
  </si>
  <si>
    <t>CICU SALVATORE</t>
  </si>
  <si>
    <t>CITINO YLENIA MARIA</t>
  </si>
  <si>
    <t>LEONTINI INNOCENZO</t>
  </si>
  <si>
    <t>REITANO FRANCESCA</t>
  </si>
  <si>
    <t>BUSIA ANNA MARIA</t>
  </si>
  <si>
    <t>ROSSI VITTORINA</t>
  </si>
  <si>
    <t>ATTAGUILE FRANCESCO</t>
  </si>
  <si>
    <t>BAIAMONTE ROSA MARIA CATERINA</t>
  </si>
  <si>
    <t>CARBONI MARIO</t>
  </si>
  <si>
    <t>DI MARIO ALBERTO</t>
  </si>
  <si>
    <t>RICCIARDI FILIPPO</t>
  </si>
  <si>
    <t>VASQUES LUCIANO MARIA CARLO</t>
  </si>
  <si>
    <t>SCHEDE BIANCHE</t>
  </si>
  <si>
    <t>SCHEDE NULLE</t>
  </si>
  <si>
    <t>SCHEDE CHE CONTENGONO VOTI CONTESTATI E PROVVISORIAMENTE NON ASSEGNATI</t>
  </si>
  <si>
    <t>Il totale dei voti di preferenza relativi ad ogni lista non può essere superiore al triplo dei voti della medesima lista.</t>
  </si>
  <si>
    <t>I voti di preferenza di ogni candidato non possono essere superiori ai voti della medesima lista.</t>
  </si>
  <si>
    <t>N.B.</t>
  </si>
  <si>
    <r>
      <t xml:space="preserve">VOTANTI IN TOTALE </t>
    </r>
    <r>
      <rPr>
        <b/>
        <sz val="6"/>
        <rFont val="Arial"/>
        <family val="2"/>
      </rPr>
      <t>(A+B+C+D)</t>
    </r>
  </si>
  <si>
    <t>TOTALE VOTI VALIDI ALLE LISTE (A)</t>
  </si>
  <si>
    <t>SEZIONI</t>
  </si>
  <si>
    <t>………………………………….(B)</t>
  </si>
  <si>
    <t>………………………………….(C)</t>
  </si>
  <si>
    <t>………………………………….(D)</t>
  </si>
  <si>
    <t>………………………………….(E)</t>
  </si>
  <si>
    <t>POGLIESE SALVATORE DOMENICO ANTONIO DETTO SALVO</t>
  </si>
  <si>
    <t>DE SIMONE MARIALUISA</t>
  </si>
  <si>
    <t>LEGA NORD-DIE FREIHEITLICHEN-BASTA €URO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</si>
</sst>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b/>
      <sz val="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u val="single"/>
      <sz val="6"/>
      <name val="Arial"/>
      <family val="2"/>
    </font>
    <font>
      <b/>
      <sz val="7"/>
      <name val="Arial"/>
      <family val="2"/>
    </font>
    <font>
      <b/>
      <sz val="6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0" fontId="8" fillId="0" borderId="0" xfId="0" applyFont="1" applyAlignment="1">
      <alignment horizontal="left"/>
    </xf>
    <xf numFmtId="0" fontId="1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7</xdr:row>
      <xdr:rowOff>9525</xdr:rowOff>
    </xdr:from>
    <xdr:to>
      <xdr:col>1</xdr:col>
      <xdr:colOff>1371600</xdr:colOff>
      <xdr:row>11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257300"/>
          <a:ext cx="704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</xdr:colOff>
      <xdr:row>15</xdr:row>
      <xdr:rowOff>95250</xdr:rowOff>
    </xdr:from>
    <xdr:to>
      <xdr:col>1</xdr:col>
      <xdr:colOff>1381125</xdr:colOff>
      <xdr:row>21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333625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676275</xdr:colOff>
      <xdr:row>25</xdr:row>
      <xdr:rowOff>28575</xdr:rowOff>
    </xdr:from>
    <xdr:to>
      <xdr:col>1</xdr:col>
      <xdr:colOff>1333500</xdr:colOff>
      <xdr:row>30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" y="3505200"/>
          <a:ext cx="657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43</xdr:row>
      <xdr:rowOff>28575</xdr:rowOff>
    </xdr:from>
    <xdr:to>
      <xdr:col>1</xdr:col>
      <xdr:colOff>1419225</xdr:colOff>
      <xdr:row>48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" y="5734050"/>
          <a:ext cx="914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52</xdr:row>
      <xdr:rowOff>76200</xdr:rowOff>
    </xdr:from>
    <xdr:to>
      <xdr:col>1</xdr:col>
      <xdr:colOff>1295400</xdr:colOff>
      <xdr:row>57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3475" y="6896100"/>
          <a:ext cx="685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61</xdr:row>
      <xdr:rowOff>57150</xdr:rowOff>
    </xdr:from>
    <xdr:to>
      <xdr:col>1</xdr:col>
      <xdr:colOff>1295400</xdr:colOff>
      <xdr:row>66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33475" y="7991475"/>
          <a:ext cx="685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76</xdr:row>
      <xdr:rowOff>57150</xdr:rowOff>
    </xdr:from>
    <xdr:to>
      <xdr:col>1</xdr:col>
      <xdr:colOff>1257300</xdr:colOff>
      <xdr:row>81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5375" y="1026795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85</xdr:row>
      <xdr:rowOff>47625</xdr:rowOff>
    </xdr:from>
    <xdr:to>
      <xdr:col>1</xdr:col>
      <xdr:colOff>1276350</xdr:colOff>
      <xdr:row>90</xdr:row>
      <xdr:rowOff>104775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0125" y="11372850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542925</xdr:colOff>
      <xdr:row>103</xdr:row>
      <xdr:rowOff>9525</xdr:rowOff>
    </xdr:from>
    <xdr:to>
      <xdr:col>1</xdr:col>
      <xdr:colOff>1333500</xdr:colOff>
      <xdr:row>108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6800" y="1356360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34</xdr:row>
      <xdr:rowOff>19050</xdr:rowOff>
    </xdr:from>
    <xdr:to>
      <xdr:col>1</xdr:col>
      <xdr:colOff>1381125</xdr:colOff>
      <xdr:row>39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33475" y="4610100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93</xdr:row>
      <xdr:rowOff>28575</xdr:rowOff>
    </xdr:from>
    <xdr:to>
      <xdr:col>1</xdr:col>
      <xdr:colOff>1428750</xdr:colOff>
      <xdr:row>99</xdr:row>
      <xdr:rowOff>104775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76325" y="12344400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tabSelected="1" zoomScale="120" zoomScaleNormal="120" workbookViewId="0" topLeftCell="A1">
      <selection activeCell="C111" sqref="C111"/>
    </sheetView>
  </sheetViews>
  <sheetFormatPr defaultColWidth="9.140625" defaultRowHeight="12.75"/>
  <cols>
    <col min="1" max="1" width="7.8515625" style="1" customWidth="1"/>
    <col min="2" max="2" width="32.140625" style="1" customWidth="1"/>
    <col min="3" max="3" width="9.8515625" style="0" customWidth="1"/>
    <col min="4" max="4" width="8.57421875" style="1" customWidth="1"/>
    <col min="5" max="5" width="42.8515625" style="0" customWidth="1"/>
    <col min="6" max="16" width="7.7109375" style="0" customWidth="1"/>
  </cols>
  <sheetData>
    <row r="1" spans="1:6" ht="16.5" customHeight="1">
      <c r="A1" s="30" t="s">
        <v>5</v>
      </c>
      <c r="B1" s="30"/>
      <c r="C1" s="30"/>
      <c r="D1" s="30"/>
      <c r="E1" s="30"/>
      <c r="F1" s="15"/>
    </row>
    <row r="2" spans="1:4" ht="12.75">
      <c r="A2" s="34" t="s">
        <v>18</v>
      </c>
      <c r="B2" s="34"/>
      <c r="C2" s="34" t="s">
        <v>6</v>
      </c>
      <c r="D2" s="34"/>
    </row>
    <row r="3" spans="1:4" ht="12.75">
      <c r="A3" s="34" t="s">
        <v>19</v>
      </c>
      <c r="B3" s="34"/>
      <c r="C3" s="34" t="s">
        <v>7</v>
      </c>
      <c r="D3" s="34"/>
    </row>
    <row r="4" spans="1:17" ht="12.75">
      <c r="A4" s="3"/>
      <c r="B4" s="3"/>
      <c r="C4" s="2"/>
      <c r="D4" s="3"/>
      <c r="F4" s="27" t="s">
        <v>114</v>
      </c>
      <c r="G4" s="28"/>
      <c r="H4" s="28"/>
      <c r="I4" s="28"/>
      <c r="J4" s="28"/>
      <c r="K4" s="28"/>
      <c r="L4" s="28"/>
      <c r="M4" s="28"/>
      <c r="N4" s="28"/>
      <c r="O4" s="28"/>
      <c r="P4" s="29"/>
      <c r="Q4" s="17"/>
    </row>
    <row r="5" spans="1:17" ht="24" customHeight="1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3">
        <v>1</v>
      </c>
      <c r="G5" s="13">
        <v>2</v>
      </c>
      <c r="H5" s="13">
        <v>3</v>
      </c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>
        <v>11</v>
      </c>
      <c r="Q5" s="12" t="s">
        <v>16</v>
      </c>
    </row>
    <row r="6" spans="1:17" s="4" customFormat="1" ht="9.75" customHeight="1">
      <c r="A6" s="7">
        <v>1</v>
      </c>
      <c r="B6" s="8" t="s">
        <v>17</v>
      </c>
      <c r="C6" s="22">
        <v>64</v>
      </c>
      <c r="D6" s="7">
        <v>1</v>
      </c>
      <c r="E6" s="9" t="s">
        <v>8</v>
      </c>
      <c r="F6" s="14">
        <v>2</v>
      </c>
      <c r="G6" s="9">
        <v>3</v>
      </c>
      <c r="H6" s="9">
        <v>4</v>
      </c>
      <c r="I6" s="9">
        <v>0</v>
      </c>
      <c r="J6" s="9">
        <v>1</v>
      </c>
      <c r="K6" s="9">
        <v>1</v>
      </c>
      <c r="L6" s="9">
        <v>7</v>
      </c>
      <c r="M6" s="9">
        <v>1</v>
      </c>
      <c r="N6" s="9">
        <v>3</v>
      </c>
      <c r="O6" s="9">
        <v>4</v>
      </c>
      <c r="P6" s="9">
        <v>1</v>
      </c>
      <c r="Q6" s="18">
        <f>F6+G6+H6+I6+J6+K6+L6+M6+N6+O6+P6</f>
        <v>27</v>
      </c>
    </row>
    <row r="7" spans="1:17" ht="9.75" customHeight="1">
      <c r="A7" s="36"/>
      <c r="B7" s="36"/>
      <c r="C7" s="36"/>
      <c r="D7" s="7">
        <v>2</v>
      </c>
      <c r="E7" s="9" t="s">
        <v>9</v>
      </c>
      <c r="F7" s="14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18">
        <f>F7+G7+H7+I7+J7+K7+L7+M7+N7+O7+P7</f>
        <v>0</v>
      </c>
    </row>
    <row r="8" spans="1:17" ht="9.75" customHeight="1">
      <c r="A8" s="36"/>
      <c r="B8" s="36"/>
      <c r="C8" s="36"/>
      <c r="D8" s="7">
        <v>3</v>
      </c>
      <c r="E8" s="9" t="s">
        <v>10</v>
      </c>
      <c r="F8" s="14">
        <v>2</v>
      </c>
      <c r="G8" s="9">
        <v>1</v>
      </c>
      <c r="H8" s="9">
        <v>6</v>
      </c>
      <c r="I8" s="9">
        <v>2</v>
      </c>
      <c r="J8" s="9">
        <v>1</v>
      </c>
      <c r="K8" s="9">
        <v>0</v>
      </c>
      <c r="L8" s="9">
        <v>5</v>
      </c>
      <c r="M8" s="9">
        <v>0</v>
      </c>
      <c r="N8" s="9">
        <v>4</v>
      </c>
      <c r="O8" s="9">
        <v>7</v>
      </c>
      <c r="P8" s="9">
        <v>1</v>
      </c>
      <c r="Q8" s="18">
        <f aca="true" t="shared" si="0" ref="Q8:Q68">F8+G8+H8+I8+J8+K8+L8+M8+N8+O8+P8</f>
        <v>29</v>
      </c>
    </row>
    <row r="9" spans="1:17" ht="9.75" customHeight="1">
      <c r="A9" s="36"/>
      <c r="B9" s="36"/>
      <c r="C9" s="36"/>
      <c r="D9" s="7">
        <v>4</v>
      </c>
      <c r="E9" s="9" t="s">
        <v>11</v>
      </c>
      <c r="F9" s="14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8">
        <f t="shared" si="0"/>
        <v>0</v>
      </c>
    </row>
    <row r="10" spans="1:17" ht="9.75" customHeight="1">
      <c r="A10" s="36"/>
      <c r="B10" s="36"/>
      <c r="C10" s="36"/>
      <c r="D10" s="7">
        <v>5</v>
      </c>
      <c r="E10" s="9" t="s">
        <v>12</v>
      </c>
      <c r="F10" s="14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18">
        <f t="shared" si="0"/>
        <v>0</v>
      </c>
    </row>
    <row r="11" spans="1:17" ht="9.75" customHeight="1">
      <c r="A11" s="36"/>
      <c r="B11" s="36"/>
      <c r="C11" s="36"/>
      <c r="D11" s="7">
        <v>6</v>
      </c>
      <c r="E11" s="9" t="s">
        <v>13</v>
      </c>
      <c r="F11" s="14">
        <v>0</v>
      </c>
      <c r="G11" s="9">
        <v>1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8">
        <f t="shared" si="0"/>
        <v>1</v>
      </c>
    </row>
    <row r="12" spans="1:17" ht="9.75" customHeight="1">
      <c r="A12" s="36"/>
      <c r="B12" s="36"/>
      <c r="C12" s="36"/>
      <c r="D12" s="7">
        <v>7</v>
      </c>
      <c r="E12" s="9" t="s">
        <v>14</v>
      </c>
      <c r="F12" s="14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18">
        <f t="shared" si="0"/>
        <v>0</v>
      </c>
    </row>
    <row r="13" spans="1:17" ht="9.75" customHeight="1">
      <c r="A13" s="36"/>
      <c r="B13" s="36"/>
      <c r="C13" s="36"/>
      <c r="D13" s="7">
        <v>8</v>
      </c>
      <c r="E13" s="9" t="s">
        <v>15</v>
      </c>
      <c r="F13" s="14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18">
        <f t="shared" si="0"/>
        <v>0</v>
      </c>
    </row>
    <row r="14" spans="1:17" ht="9.75" customHeight="1">
      <c r="A14" s="36"/>
      <c r="B14" s="36"/>
      <c r="C14" s="36"/>
      <c r="D14" s="35" t="s">
        <v>16</v>
      </c>
      <c r="E14" s="35"/>
      <c r="F14" s="23">
        <f>SUM(F6:F13)</f>
        <v>4</v>
      </c>
      <c r="G14" s="22">
        <f>G6+G7+G8+G9+G10+G11+G12+G13</f>
        <v>5</v>
      </c>
      <c r="H14" s="22">
        <f>H6+H7+H8+H9+H10+H11+H12+H13</f>
        <v>10</v>
      </c>
      <c r="I14" s="22">
        <f>I6+I7+I8++I9+I10+I11+I12+I113</f>
        <v>2</v>
      </c>
      <c r="J14" s="22">
        <f>J6+J7+J8+J9+J10+J11+J12+J13</f>
        <v>2</v>
      </c>
      <c r="K14" s="22">
        <f>K6+K7+K8+K9+K10+K11+K12+K13</f>
        <v>1</v>
      </c>
      <c r="L14" s="22">
        <f>L6+L7+L8+L9+L10+L11+L12+L13</f>
        <v>12</v>
      </c>
      <c r="M14" s="22">
        <f>SUM(M6:M13)</f>
        <v>1</v>
      </c>
      <c r="N14" s="22">
        <f>N6+N7+N8+N9+N10+N11+N12+N13</f>
        <v>7</v>
      </c>
      <c r="O14" s="22">
        <f>O6+O7+O8+O9+O10+O11+O12+O13</f>
        <v>11</v>
      </c>
      <c r="P14" s="22">
        <f>P6+P7+P8+P9+P10+P11+P12+P13</f>
        <v>2</v>
      </c>
      <c r="Q14" s="24">
        <f t="shared" si="0"/>
        <v>57</v>
      </c>
    </row>
    <row r="15" spans="1:17" ht="9.75" customHeight="1">
      <c r="A15" s="7">
        <v>2</v>
      </c>
      <c r="B15" s="8" t="s">
        <v>20</v>
      </c>
      <c r="C15" s="22">
        <v>7</v>
      </c>
      <c r="D15" s="7">
        <v>1</v>
      </c>
      <c r="E15" s="9" t="s">
        <v>29</v>
      </c>
      <c r="F15" s="14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8">
        <f t="shared" si="0"/>
        <v>0</v>
      </c>
    </row>
    <row r="16" spans="1:17" ht="9.75" customHeight="1">
      <c r="A16" s="36"/>
      <c r="B16" s="36"/>
      <c r="C16" s="36"/>
      <c r="D16" s="7">
        <v>2</v>
      </c>
      <c r="E16" s="9" t="s">
        <v>30</v>
      </c>
      <c r="F16" s="14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18">
        <f t="shared" si="0"/>
        <v>0</v>
      </c>
    </row>
    <row r="17" spans="1:17" ht="9.75" customHeight="1">
      <c r="A17" s="36"/>
      <c r="B17" s="36"/>
      <c r="C17" s="36"/>
      <c r="D17" s="7">
        <v>3</v>
      </c>
      <c r="E17" s="9" t="s">
        <v>31</v>
      </c>
      <c r="F17" s="14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18">
        <f t="shared" si="0"/>
        <v>0</v>
      </c>
    </row>
    <row r="18" spans="1:17" ht="9.75" customHeight="1">
      <c r="A18" s="36"/>
      <c r="B18" s="36"/>
      <c r="C18" s="36"/>
      <c r="D18" s="7">
        <v>4</v>
      </c>
      <c r="E18" s="9" t="s">
        <v>32</v>
      </c>
      <c r="F18" s="14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18">
        <f t="shared" si="0"/>
        <v>0</v>
      </c>
    </row>
    <row r="19" spans="1:17" ht="9.75" customHeight="1">
      <c r="A19" s="36"/>
      <c r="B19" s="36"/>
      <c r="C19" s="36"/>
      <c r="D19" s="7">
        <v>5</v>
      </c>
      <c r="E19" s="9" t="s">
        <v>33</v>
      </c>
      <c r="F19" s="14">
        <v>0</v>
      </c>
      <c r="G19" s="9">
        <v>0</v>
      </c>
      <c r="H19" s="9">
        <v>0</v>
      </c>
      <c r="I19" s="9">
        <v>0</v>
      </c>
      <c r="J19" s="9">
        <v>0</v>
      </c>
      <c r="K19" s="9">
        <v>1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18">
        <f t="shared" si="0"/>
        <v>1</v>
      </c>
    </row>
    <row r="20" spans="1:17" ht="9.75" customHeight="1">
      <c r="A20" s="36"/>
      <c r="B20" s="36"/>
      <c r="C20" s="36"/>
      <c r="D20" s="7">
        <v>6</v>
      </c>
      <c r="E20" s="9" t="s">
        <v>34</v>
      </c>
      <c r="F20" s="14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18">
        <f t="shared" si="0"/>
        <v>0</v>
      </c>
    </row>
    <row r="21" spans="1:17" ht="9.75" customHeight="1">
      <c r="A21" s="36"/>
      <c r="B21" s="36"/>
      <c r="C21" s="36"/>
      <c r="D21" s="7">
        <v>7</v>
      </c>
      <c r="E21" s="9" t="s">
        <v>35</v>
      </c>
      <c r="F21" s="14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18">
        <f t="shared" si="0"/>
        <v>0</v>
      </c>
    </row>
    <row r="22" spans="1:17" ht="9.75" customHeight="1">
      <c r="A22" s="36"/>
      <c r="B22" s="36"/>
      <c r="C22" s="36"/>
      <c r="D22" s="7">
        <v>8</v>
      </c>
      <c r="E22" s="9" t="s">
        <v>36</v>
      </c>
      <c r="F22" s="14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18">
        <f t="shared" si="0"/>
        <v>0</v>
      </c>
    </row>
    <row r="23" spans="1:17" ht="9.75" customHeight="1">
      <c r="A23" s="36"/>
      <c r="B23" s="36"/>
      <c r="C23" s="36"/>
      <c r="D23" s="35" t="s">
        <v>16</v>
      </c>
      <c r="E23" s="35"/>
      <c r="F23" s="23">
        <f>SUM(F15:F22)</f>
        <v>0</v>
      </c>
      <c r="G23" s="22">
        <f aca="true" t="shared" si="1" ref="G23:L23">G15+G16+G17+G18+G19+G20+G21+G22</f>
        <v>0</v>
      </c>
      <c r="H23" s="22">
        <f t="shared" si="1"/>
        <v>0</v>
      </c>
      <c r="I23" s="22">
        <f t="shared" si="1"/>
        <v>0</v>
      </c>
      <c r="J23" s="22">
        <f t="shared" si="1"/>
        <v>0</v>
      </c>
      <c r="K23" s="22">
        <f t="shared" si="1"/>
        <v>1</v>
      </c>
      <c r="L23" s="22">
        <f t="shared" si="1"/>
        <v>0</v>
      </c>
      <c r="M23" s="22">
        <f>M15+M16+M17+M18+M19++M20+M21+M22</f>
        <v>0</v>
      </c>
      <c r="N23" s="22">
        <f>N15+N16+N17+N18+N19+N20+N21+N22</f>
        <v>0</v>
      </c>
      <c r="O23" s="22">
        <f>O15+O16+O17+O18+O19+O20+O21+O22</f>
        <v>0</v>
      </c>
      <c r="P23" s="22">
        <f>P15+P16+P17+P18+P19+P20+P21+P22</f>
        <v>0</v>
      </c>
      <c r="Q23" s="24">
        <f t="shared" si="0"/>
        <v>1</v>
      </c>
    </row>
    <row r="24" spans="1:17" ht="9.75" customHeight="1">
      <c r="A24" s="7">
        <v>3</v>
      </c>
      <c r="B24" s="8" t="s">
        <v>21</v>
      </c>
      <c r="C24" s="22">
        <v>42</v>
      </c>
      <c r="D24" s="7">
        <v>1</v>
      </c>
      <c r="E24" s="9" t="s">
        <v>37</v>
      </c>
      <c r="F24" s="14">
        <v>2</v>
      </c>
      <c r="G24" s="9">
        <v>0</v>
      </c>
      <c r="H24" s="9">
        <v>0</v>
      </c>
      <c r="I24" s="9">
        <v>0</v>
      </c>
      <c r="J24" s="9">
        <v>1</v>
      </c>
      <c r="K24" s="9">
        <v>2</v>
      </c>
      <c r="L24" s="9">
        <v>2</v>
      </c>
      <c r="M24" s="9">
        <v>0</v>
      </c>
      <c r="N24" s="9">
        <v>0</v>
      </c>
      <c r="O24" s="9">
        <v>0</v>
      </c>
      <c r="P24" s="9">
        <v>0</v>
      </c>
      <c r="Q24" s="18">
        <f t="shared" si="0"/>
        <v>7</v>
      </c>
    </row>
    <row r="25" spans="1:17" ht="9.75" customHeight="1">
      <c r="A25" s="37"/>
      <c r="B25" s="37"/>
      <c r="C25" s="37"/>
      <c r="D25" s="7">
        <v>2</v>
      </c>
      <c r="E25" s="9" t="s">
        <v>38</v>
      </c>
      <c r="F25" s="14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1</v>
      </c>
      <c r="O25" s="9">
        <v>2</v>
      </c>
      <c r="P25" s="9">
        <v>0</v>
      </c>
      <c r="Q25" s="18">
        <f t="shared" si="0"/>
        <v>3</v>
      </c>
    </row>
    <row r="26" spans="1:17" ht="9.75" customHeight="1">
      <c r="A26" s="37"/>
      <c r="B26" s="37"/>
      <c r="C26" s="37"/>
      <c r="D26" s="7">
        <v>3</v>
      </c>
      <c r="E26" s="9" t="s">
        <v>39</v>
      </c>
      <c r="F26" s="14">
        <v>4</v>
      </c>
      <c r="G26" s="9">
        <v>0</v>
      </c>
      <c r="H26" s="9">
        <v>0</v>
      </c>
      <c r="I26" s="9">
        <v>3</v>
      </c>
      <c r="J26" s="9">
        <v>1</v>
      </c>
      <c r="K26" s="9">
        <v>2</v>
      </c>
      <c r="L26" s="9">
        <v>2</v>
      </c>
      <c r="M26" s="9">
        <v>0</v>
      </c>
      <c r="N26" s="9">
        <v>4</v>
      </c>
      <c r="O26" s="9">
        <v>0</v>
      </c>
      <c r="P26" s="9">
        <v>0</v>
      </c>
      <c r="Q26" s="18">
        <f t="shared" si="0"/>
        <v>16</v>
      </c>
    </row>
    <row r="27" spans="1:17" ht="9.75" customHeight="1">
      <c r="A27" s="37"/>
      <c r="B27" s="37"/>
      <c r="C27" s="37"/>
      <c r="D27" s="7">
        <v>4</v>
      </c>
      <c r="E27" s="9" t="s">
        <v>40</v>
      </c>
      <c r="F27" s="14">
        <v>0</v>
      </c>
      <c r="G27" s="9">
        <v>3</v>
      </c>
      <c r="H27" s="9">
        <v>0</v>
      </c>
      <c r="I27" s="9">
        <v>2</v>
      </c>
      <c r="J27" s="9">
        <v>0</v>
      </c>
      <c r="K27" s="9">
        <v>0</v>
      </c>
      <c r="L27" s="9">
        <v>1</v>
      </c>
      <c r="M27" s="9">
        <v>0</v>
      </c>
      <c r="N27" s="9">
        <v>2</v>
      </c>
      <c r="O27" s="9">
        <v>0</v>
      </c>
      <c r="P27" s="9">
        <v>0</v>
      </c>
      <c r="Q27" s="18">
        <f t="shared" si="0"/>
        <v>8</v>
      </c>
    </row>
    <row r="28" spans="1:17" ht="9.75" customHeight="1">
      <c r="A28" s="37"/>
      <c r="B28" s="37"/>
      <c r="C28" s="37"/>
      <c r="D28" s="7">
        <v>5</v>
      </c>
      <c r="E28" s="9" t="s">
        <v>41</v>
      </c>
      <c r="F28" s="14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1</v>
      </c>
      <c r="M28" s="9">
        <v>0</v>
      </c>
      <c r="N28" s="9">
        <v>2</v>
      </c>
      <c r="O28" s="9">
        <v>2</v>
      </c>
      <c r="P28" s="9">
        <v>0</v>
      </c>
      <c r="Q28" s="18">
        <f t="shared" si="0"/>
        <v>5</v>
      </c>
    </row>
    <row r="29" spans="1:17" ht="9.75" customHeight="1">
      <c r="A29" s="37"/>
      <c r="B29" s="37"/>
      <c r="C29" s="37"/>
      <c r="D29" s="7">
        <v>6</v>
      </c>
      <c r="E29" s="9" t="s">
        <v>42</v>
      </c>
      <c r="F29" s="14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18">
        <f t="shared" si="0"/>
        <v>0</v>
      </c>
    </row>
    <row r="30" spans="1:17" ht="9.75" customHeight="1">
      <c r="A30" s="37"/>
      <c r="B30" s="37"/>
      <c r="C30" s="37"/>
      <c r="D30" s="7">
        <v>7</v>
      </c>
      <c r="E30" s="9" t="s">
        <v>43</v>
      </c>
      <c r="F30" s="14">
        <v>0</v>
      </c>
      <c r="G30" s="9">
        <v>0</v>
      </c>
      <c r="H30" s="9">
        <v>0</v>
      </c>
      <c r="I30" s="9">
        <v>0</v>
      </c>
      <c r="J30" s="9">
        <v>1</v>
      </c>
      <c r="K30" s="9">
        <v>1</v>
      </c>
      <c r="L30" s="9">
        <v>1</v>
      </c>
      <c r="M30" s="9">
        <v>0</v>
      </c>
      <c r="N30" s="9">
        <v>0</v>
      </c>
      <c r="O30" s="9">
        <v>0</v>
      </c>
      <c r="P30" s="9">
        <v>0</v>
      </c>
      <c r="Q30" s="18">
        <f t="shared" si="0"/>
        <v>3</v>
      </c>
    </row>
    <row r="31" spans="1:17" ht="9.75" customHeight="1">
      <c r="A31" s="37"/>
      <c r="B31" s="37"/>
      <c r="C31" s="37"/>
      <c r="D31" s="7">
        <v>8</v>
      </c>
      <c r="E31" s="9" t="s">
        <v>44</v>
      </c>
      <c r="F31" s="14">
        <v>1</v>
      </c>
      <c r="G31" s="9">
        <v>0</v>
      </c>
      <c r="H31" s="9">
        <v>0</v>
      </c>
      <c r="I31" s="9">
        <v>1</v>
      </c>
      <c r="J31" s="9">
        <v>1</v>
      </c>
      <c r="K31" s="9">
        <v>0</v>
      </c>
      <c r="L31" s="9">
        <v>1</v>
      </c>
      <c r="M31" s="9">
        <v>0</v>
      </c>
      <c r="N31" s="9">
        <v>0</v>
      </c>
      <c r="O31" s="9">
        <v>0</v>
      </c>
      <c r="P31" s="9">
        <v>0</v>
      </c>
      <c r="Q31" s="18">
        <f t="shared" si="0"/>
        <v>4</v>
      </c>
    </row>
    <row r="32" spans="1:17" ht="9.75" customHeight="1">
      <c r="A32" s="37"/>
      <c r="B32" s="37"/>
      <c r="C32" s="37"/>
      <c r="D32" s="35" t="s">
        <v>16</v>
      </c>
      <c r="E32" s="35"/>
      <c r="F32" s="23">
        <f>SUM(F24:F31)</f>
        <v>7</v>
      </c>
      <c r="G32" s="22">
        <f aca="true" t="shared" si="2" ref="G32:N32">G24+G25+G26+G27+G28+G29+G30+G31</f>
        <v>3</v>
      </c>
      <c r="H32" s="22">
        <f t="shared" si="2"/>
        <v>0</v>
      </c>
      <c r="I32" s="22">
        <f t="shared" si="2"/>
        <v>6</v>
      </c>
      <c r="J32" s="22">
        <f t="shared" si="2"/>
        <v>4</v>
      </c>
      <c r="K32" s="22">
        <f t="shared" si="2"/>
        <v>5</v>
      </c>
      <c r="L32" s="22">
        <f t="shared" si="2"/>
        <v>8</v>
      </c>
      <c r="M32" s="22">
        <f t="shared" si="2"/>
        <v>0</v>
      </c>
      <c r="N32" s="22">
        <f t="shared" si="2"/>
        <v>9</v>
      </c>
      <c r="O32" s="22">
        <f>O24+O25+O26+O28+O27+O29+O30+O31</f>
        <v>4</v>
      </c>
      <c r="P32" s="22">
        <v>0</v>
      </c>
      <c r="Q32" s="24">
        <f t="shared" si="0"/>
        <v>46</v>
      </c>
    </row>
    <row r="33" spans="1:17" ht="9.75" customHeight="1">
      <c r="A33" s="7">
        <v>4</v>
      </c>
      <c r="B33" s="8" t="s">
        <v>22</v>
      </c>
      <c r="C33" s="22">
        <v>5</v>
      </c>
      <c r="D33" s="7">
        <v>1</v>
      </c>
      <c r="E33" s="9" t="s">
        <v>45</v>
      </c>
      <c r="F33" s="14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18">
        <f t="shared" si="0"/>
        <v>0</v>
      </c>
    </row>
    <row r="34" spans="1:17" ht="9.75" customHeight="1">
      <c r="A34" s="36"/>
      <c r="B34" s="36"/>
      <c r="C34" s="36"/>
      <c r="D34" s="7">
        <v>2</v>
      </c>
      <c r="E34" s="9" t="s">
        <v>46</v>
      </c>
      <c r="F34" s="14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18">
        <f t="shared" si="0"/>
        <v>0</v>
      </c>
    </row>
    <row r="35" spans="1:17" ht="9.75" customHeight="1">
      <c r="A35" s="36"/>
      <c r="B35" s="36"/>
      <c r="C35" s="36"/>
      <c r="D35" s="7">
        <v>3</v>
      </c>
      <c r="E35" s="9" t="s">
        <v>47</v>
      </c>
      <c r="F35" s="14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18">
        <f t="shared" si="0"/>
        <v>0</v>
      </c>
    </row>
    <row r="36" spans="1:17" ht="9.75" customHeight="1">
      <c r="A36" s="36"/>
      <c r="B36" s="36"/>
      <c r="C36" s="36"/>
      <c r="D36" s="7">
        <v>4</v>
      </c>
      <c r="E36" s="9" t="s">
        <v>120</v>
      </c>
      <c r="F36" s="14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18">
        <f t="shared" si="0"/>
        <v>0</v>
      </c>
    </row>
    <row r="37" spans="1:17" ht="9.75" customHeight="1">
      <c r="A37" s="36"/>
      <c r="B37" s="36"/>
      <c r="C37" s="36"/>
      <c r="D37" s="7">
        <v>5</v>
      </c>
      <c r="E37" s="9" t="s">
        <v>48</v>
      </c>
      <c r="F37" s="14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18">
        <f t="shared" si="0"/>
        <v>0</v>
      </c>
    </row>
    <row r="38" spans="1:17" ht="9.75" customHeight="1">
      <c r="A38" s="36"/>
      <c r="B38" s="36"/>
      <c r="C38" s="36"/>
      <c r="D38" s="7">
        <v>6</v>
      </c>
      <c r="E38" s="9" t="s">
        <v>49</v>
      </c>
      <c r="F38" s="14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3</v>
      </c>
      <c r="Q38" s="18">
        <f t="shared" si="0"/>
        <v>3</v>
      </c>
    </row>
    <row r="39" spans="1:17" ht="9.75" customHeight="1">
      <c r="A39" s="36"/>
      <c r="B39" s="36"/>
      <c r="C39" s="36"/>
      <c r="D39" s="7">
        <v>7</v>
      </c>
      <c r="E39" s="9" t="s">
        <v>50</v>
      </c>
      <c r="F39" s="14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18">
        <f t="shared" si="0"/>
        <v>0</v>
      </c>
    </row>
    <row r="40" spans="1:17" ht="9.75" customHeight="1">
      <c r="A40" s="36"/>
      <c r="B40" s="36"/>
      <c r="C40" s="36"/>
      <c r="D40" s="7">
        <v>8</v>
      </c>
      <c r="E40" s="9" t="s">
        <v>51</v>
      </c>
      <c r="F40" s="14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18">
        <f t="shared" si="0"/>
        <v>0</v>
      </c>
    </row>
    <row r="41" spans="1:17" ht="9.75" customHeight="1">
      <c r="A41" s="36"/>
      <c r="B41" s="36"/>
      <c r="C41" s="36"/>
      <c r="D41" s="35" t="s">
        <v>16</v>
      </c>
      <c r="E41" s="35"/>
      <c r="F41" s="23">
        <f>SUM(F33:F40)</f>
        <v>0</v>
      </c>
      <c r="G41" s="22">
        <f>G33+G34+G35+G36+G37+G38+G39+G40</f>
        <v>0</v>
      </c>
      <c r="H41" s="22">
        <f>H33+H34+H35+H36+H37+H38+H39+H40</f>
        <v>0</v>
      </c>
      <c r="I41" s="22">
        <f>I33+I34+I35+I36+I37+I38+I39+I40</f>
        <v>0</v>
      </c>
      <c r="J41" s="22">
        <f>J33+J34+J35+J36+J37+J38+J39++J40</f>
        <v>0</v>
      </c>
      <c r="K41" s="22">
        <f aca="true" t="shared" si="3" ref="K41:P41">K33+K34+K35+K36+K37+K38+K39+K40</f>
        <v>0</v>
      </c>
      <c r="L41" s="22">
        <f t="shared" si="3"/>
        <v>0</v>
      </c>
      <c r="M41" s="22">
        <f t="shared" si="3"/>
        <v>0</v>
      </c>
      <c r="N41" s="22">
        <f t="shared" si="3"/>
        <v>0</v>
      </c>
      <c r="O41" s="22">
        <f t="shared" si="3"/>
        <v>0</v>
      </c>
      <c r="P41" s="22">
        <f t="shared" si="3"/>
        <v>3</v>
      </c>
      <c r="Q41" s="24">
        <f t="shared" si="0"/>
        <v>3</v>
      </c>
    </row>
    <row r="42" spans="1:17" ht="9.75" customHeight="1">
      <c r="A42" s="7">
        <v>5</v>
      </c>
      <c r="B42" s="8" t="s">
        <v>23</v>
      </c>
      <c r="C42" s="22">
        <v>131</v>
      </c>
      <c r="D42" s="7">
        <v>1</v>
      </c>
      <c r="E42" s="9" t="s">
        <v>52</v>
      </c>
      <c r="F42" s="14">
        <v>1</v>
      </c>
      <c r="G42" s="9">
        <v>1</v>
      </c>
      <c r="H42" s="9">
        <v>5</v>
      </c>
      <c r="I42" s="9">
        <v>4</v>
      </c>
      <c r="J42" s="9">
        <v>0</v>
      </c>
      <c r="K42" s="9">
        <v>1</v>
      </c>
      <c r="L42" s="9">
        <v>5</v>
      </c>
      <c r="M42" s="9">
        <v>1</v>
      </c>
      <c r="N42" s="9">
        <v>1</v>
      </c>
      <c r="O42" s="9">
        <v>2</v>
      </c>
      <c r="P42" s="9">
        <v>1</v>
      </c>
      <c r="Q42" s="18">
        <f t="shared" si="0"/>
        <v>22</v>
      </c>
    </row>
    <row r="43" spans="1:17" ht="9.75" customHeight="1">
      <c r="A43" s="36"/>
      <c r="B43" s="36"/>
      <c r="C43" s="36"/>
      <c r="D43" s="7">
        <v>2</v>
      </c>
      <c r="E43" s="9" t="s">
        <v>53</v>
      </c>
      <c r="F43" s="14">
        <v>1</v>
      </c>
      <c r="G43" s="9">
        <v>1</v>
      </c>
      <c r="H43" s="9">
        <v>0</v>
      </c>
      <c r="I43" s="9">
        <v>2</v>
      </c>
      <c r="J43" s="9">
        <v>1</v>
      </c>
      <c r="K43" s="9">
        <v>2</v>
      </c>
      <c r="L43" s="9">
        <v>1</v>
      </c>
      <c r="M43" s="9">
        <v>0</v>
      </c>
      <c r="N43" s="9">
        <v>2</v>
      </c>
      <c r="O43" s="9">
        <v>0</v>
      </c>
      <c r="P43" s="9">
        <v>0</v>
      </c>
      <c r="Q43" s="18">
        <f t="shared" si="0"/>
        <v>10</v>
      </c>
    </row>
    <row r="44" spans="1:17" ht="9.75" customHeight="1">
      <c r="A44" s="36"/>
      <c r="B44" s="36"/>
      <c r="C44" s="36"/>
      <c r="D44" s="7">
        <v>3</v>
      </c>
      <c r="E44" s="9" t="s">
        <v>54</v>
      </c>
      <c r="F44" s="14">
        <v>1</v>
      </c>
      <c r="G44" s="9">
        <v>3</v>
      </c>
      <c r="H44" s="9">
        <v>7</v>
      </c>
      <c r="I44" s="9">
        <v>8</v>
      </c>
      <c r="J44" s="9">
        <v>6</v>
      </c>
      <c r="K44" s="9">
        <v>4</v>
      </c>
      <c r="L44" s="9">
        <v>16</v>
      </c>
      <c r="M44" s="9">
        <v>1</v>
      </c>
      <c r="N44" s="9">
        <v>3</v>
      </c>
      <c r="O44" s="9">
        <v>17</v>
      </c>
      <c r="P44" s="9">
        <v>13</v>
      </c>
      <c r="Q44" s="18">
        <f t="shared" si="0"/>
        <v>79</v>
      </c>
    </row>
    <row r="45" spans="1:17" ht="9.75" customHeight="1">
      <c r="A45" s="36"/>
      <c r="B45" s="36"/>
      <c r="C45" s="36"/>
      <c r="D45" s="7">
        <v>4</v>
      </c>
      <c r="E45" s="9" t="s">
        <v>55</v>
      </c>
      <c r="F45" s="14">
        <v>0</v>
      </c>
      <c r="G45" s="9">
        <v>0</v>
      </c>
      <c r="H45" s="9">
        <v>0</v>
      </c>
      <c r="I45" s="9">
        <v>0</v>
      </c>
      <c r="J45" s="9">
        <v>0</v>
      </c>
      <c r="K45" s="9">
        <v>2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18">
        <f t="shared" si="0"/>
        <v>2</v>
      </c>
    </row>
    <row r="46" spans="1:17" ht="9.75" customHeight="1">
      <c r="A46" s="36"/>
      <c r="B46" s="36"/>
      <c r="C46" s="36"/>
      <c r="D46" s="7">
        <v>5</v>
      </c>
      <c r="E46" s="9" t="s">
        <v>56</v>
      </c>
      <c r="F46" s="14">
        <v>0</v>
      </c>
      <c r="G46" s="9">
        <v>0</v>
      </c>
      <c r="H46" s="9">
        <v>1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3</v>
      </c>
      <c r="Q46" s="18">
        <f t="shared" si="0"/>
        <v>4</v>
      </c>
    </row>
    <row r="47" spans="1:17" ht="9.75" customHeight="1">
      <c r="A47" s="36"/>
      <c r="B47" s="36"/>
      <c r="C47" s="36"/>
      <c r="D47" s="7">
        <v>6</v>
      </c>
      <c r="E47" s="9" t="s">
        <v>57</v>
      </c>
      <c r="F47" s="14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1</v>
      </c>
      <c r="M47" s="9">
        <v>0</v>
      </c>
      <c r="N47" s="9">
        <v>0</v>
      </c>
      <c r="O47" s="9">
        <v>0</v>
      </c>
      <c r="P47" s="9">
        <v>1</v>
      </c>
      <c r="Q47" s="18">
        <f t="shared" si="0"/>
        <v>2</v>
      </c>
    </row>
    <row r="48" spans="1:17" ht="9.75" customHeight="1">
      <c r="A48" s="36"/>
      <c r="B48" s="36"/>
      <c r="C48" s="36"/>
      <c r="D48" s="7">
        <v>7</v>
      </c>
      <c r="E48" s="9" t="s">
        <v>58</v>
      </c>
      <c r="F48" s="14">
        <v>0</v>
      </c>
      <c r="G48" s="9">
        <v>0</v>
      </c>
      <c r="H48" s="9">
        <v>1</v>
      </c>
      <c r="I48" s="9">
        <v>0</v>
      </c>
      <c r="J48" s="9">
        <v>0</v>
      </c>
      <c r="K48" s="9">
        <v>0</v>
      </c>
      <c r="L48" s="9">
        <v>1</v>
      </c>
      <c r="M48" s="9">
        <v>1</v>
      </c>
      <c r="N48" s="9">
        <v>0</v>
      </c>
      <c r="O48" s="9">
        <v>0</v>
      </c>
      <c r="P48" s="9">
        <v>0</v>
      </c>
      <c r="Q48" s="18">
        <f t="shared" si="0"/>
        <v>3</v>
      </c>
    </row>
    <row r="49" spans="1:17" ht="9.75" customHeight="1">
      <c r="A49" s="36"/>
      <c r="B49" s="36"/>
      <c r="C49" s="36"/>
      <c r="D49" s="7">
        <v>8</v>
      </c>
      <c r="E49" s="9" t="s">
        <v>59</v>
      </c>
      <c r="F49" s="14">
        <v>1</v>
      </c>
      <c r="G49" s="9">
        <v>0</v>
      </c>
      <c r="H49" s="9">
        <v>1</v>
      </c>
      <c r="I49" s="9">
        <v>2</v>
      </c>
      <c r="J49" s="9">
        <v>0</v>
      </c>
      <c r="K49" s="9">
        <v>1</v>
      </c>
      <c r="L49" s="9">
        <v>2</v>
      </c>
      <c r="M49" s="9">
        <v>0</v>
      </c>
      <c r="N49" s="9">
        <v>0</v>
      </c>
      <c r="O49" s="9">
        <v>0</v>
      </c>
      <c r="P49" s="9">
        <v>3</v>
      </c>
      <c r="Q49" s="18">
        <f t="shared" si="0"/>
        <v>10</v>
      </c>
    </row>
    <row r="50" spans="1:17" ht="9.75" customHeight="1">
      <c r="A50" s="36"/>
      <c r="B50" s="36"/>
      <c r="C50" s="36"/>
      <c r="D50" s="35" t="s">
        <v>16</v>
      </c>
      <c r="E50" s="35"/>
      <c r="F50" s="23">
        <f>SUM(F42:F49)</f>
        <v>4</v>
      </c>
      <c r="G50" s="22">
        <f aca="true" t="shared" si="4" ref="G50:P50">G42+G43+G44+G45+G46+G47+G48+G49</f>
        <v>5</v>
      </c>
      <c r="H50" s="22">
        <f t="shared" si="4"/>
        <v>15</v>
      </c>
      <c r="I50" s="22">
        <f t="shared" si="4"/>
        <v>16</v>
      </c>
      <c r="J50" s="22">
        <f t="shared" si="4"/>
        <v>7</v>
      </c>
      <c r="K50" s="22">
        <f t="shared" si="4"/>
        <v>10</v>
      </c>
      <c r="L50" s="22">
        <f t="shared" si="4"/>
        <v>26</v>
      </c>
      <c r="M50" s="22">
        <f t="shared" si="4"/>
        <v>3</v>
      </c>
      <c r="N50" s="22">
        <f t="shared" si="4"/>
        <v>6</v>
      </c>
      <c r="O50" s="22">
        <f t="shared" si="4"/>
        <v>19</v>
      </c>
      <c r="P50" s="22">
        <f t="shared" si="4"/>
        <v>21</v>
      </c>
      <c r="Q50" s="24">
        <f t="shared" si="0"/>
        <v>132</v>
      </c>
    </row>
    <row r="51" spans="1:17" ht="9.75" customHeight="1">
      <c r="A51" s="7">
        <v>6</v>
      </c>
      <c r="B51" s="8" t="s">
        <v>121</v>
      </c>
      <c r="C51" s="22">
        <v>25</v>
      </c>
      <c r="D51" s="7">
        <v>1</v>
      </c>
      <c r="E51" s="9" t="s">
        <v>60</v>
      </c>
      <c r="F51" s="14">
        <v>0</v>
      </c>
      <c r="G51" s="9">
        <v>0</v>
      </c>
      <c r="H51" s="9">
        <v>1</v>
      </c>
      <c r="I51" s="9">
        <v>0</v>
      </c>
      <c r="J51" s="9">
        <v>1</v>
      </c>
      <c r="K51" s="9">
        <v>0</v>
      </c>
      <c r="L51" s="9">
        <v>4</v>
      </c>
      <c r="M51" s="9">
        <v>0</v>
      </c>
      <c r="N51" s="9">
        <v>1</v>
      </c>
      <c r="O51" s="9">
        <v>0</v>
      </c>
      <c r="P51" s="9">
        <v>1</v>
      </c>
      <c r="Q51" s="18">
        <f t="shared" si="0"/>
        <v>8</v>
      </c>
    </row>
    <row r="52" spans="1:17" ht="9.75" customHeight="1">
      <c r="A52" s="36"/>
      <c r="B52" s="36"/>
      <c r="C52" s="36"/>
      <c r="D52" s="7">
        <v>2</v>
      </c>
      <c r="E52" s="9" t="s">
        <v>61</v>
      </c>
      <c r="F52" s="14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18">
        <f t="shared" si="0"/>
        <v>0</v>
      </c>
    </row>
    <row r="53" spans="1:17" ht="9.75" customHeight="1">
      <c r="A53" s="36"/>
      <c r="B53" s="36"/>
      <c r="C53" s="36"/>
      <c r="D53" s="7">
        <v>3</v>
      </c>
      <c r="E53" s="9" t="s">
        <v>62</v>
      </c>
      <c r="F53" s="14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18">
        <f t="shared" si="0"/>
        <v>0</v>
      </c>
    </row>
    <row r="54" spans="1:17" ht="9.75" customHeight="1">
      <c r="A54" s="36"/>
      <c r="B54" s="36"/>
      <c r="C54" s="36"/>
      <c r="D54" s="7">
        <v>4</v>
      </c>
      <c r="E54" s="9" t="s">
        <v>63</v>
      </c>
      <c r="F54" s="14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18">
        <f t="shared" si="0"/>
        <v>0</v>
      </c>
    </row>
    <row r="55" spans="1:17" ht="9.75" customHeight="1">
      <c r="A55" s="36"/>
      <c r="B55" s="36"/>
      <c r="C55" s="36"/>
      <c r="D55" s="7">
        <v>5</v>
      </c>
      <c r="E55" s="9" t="s">
        <v>43</v>
      </c>
      <c r="F55" s="14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18">
        <f t="shared" si="0"/>
        <v>0</v>
      </c>
    </row>
    <row r="56" spans="1:17" ht="9.75" customHeight="1">
      <c r="A56" s="36"/>
      <c r="B56" s="36"/>
      <c r="C56" s="36"/>
      <c r="D56" s="7">
        <v>6</v>
      </c>
      <c r="E56" s="9" t="s">
        <v>64</v>
      </c>
      <c r="F56" s="14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18">
        <f t="shared" si="0"/>
        <v>0</v>
      </c>
    </row>
    <row r="57" spans="1:17" ht="9.75" customHeight="1">
      <c r="A57" s="36"/>
      <c r="B57" s="36"/>
      <c r="C57" s="36"/>
      <c r="D57" s="7">
        <v>7</v>
      </c>
      <c r="E57" s="9" t="s">
        <v>65</v>
      </c>
      <c r="F57" s="14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18">
        <f t="shared" si="0"/>
        <v>0</v>
      </c>
    </row>
    <row r="58" spans="1:17" ht="9.75" customHeight="1">
      <c r="A58" s="36"/>
      <c r="B58" s="36"/>
      <c r="C58" s="36"/>
      <c r="D58" s="7">
        <v>8</v>
      </c>
      <c r="E58" s="9" t="s">
        <v>66</v>
      </c>
      <c r="F58" s="14">
        <v>2</v>
      </c>
      <c r="G58" s="9">
        <v>1</v>
      </c>
      <c r="H58" s="9">
        <v>2</v>
      </c>
      <c r="I58" s="9">
        <v>0</v>
      </c>
      <c r="J58" s="9">
        <v>1</v>
      </c>
      <c r="K58" s="9">
        <v>1</v>
      </c>
      <c r="L58" s="9">
        <v>3</v>
      </c>
      <c r="M58" s="9">
        <v>0</v>
      </c>
      <c r="N58" s="9">
        <v>1</v>
      </c>
      <c r="O58" s="9">
        <v>3</v>
      </c>
      <c r="P58" s="9">
        <v>0</v>
      </c>
      <c r="Q58" s="18">
        <f t="shared" si="0"/>
        <v>14</v>
      </c>
    </row>
    <row r="59" spans="1:17" ht="9.75" customHeight="1">
      <c r="A59" s="36"/>
      <c r="B59" s="36"/>
      <c r="C59" s="36"/>
      <c r="D59" s="35" t="s">
        <v>16</v>
      </c>
      <c r="E59" s="35"/>
      <c r="F59" s="23">
        <f>SUM(F51:F58)</f>
        <v>2</v>
      </c>
      <c r="G59" s="22">
        <f aca="true" t="shared" si="5" ref="G59:M59">G51+G52+G53+G54+G55+G56+G57+G58</f>
        <v>1</v>
      </c>
      <c r="H59" s="22">
        <f t="shared" si="5"/>
        <v>3</v>
      </c>
      <c r="I59" s="22">
        <f t="shared" si="5"/>
        <v>0</v>
      </c>
      <c r="J59" s="22">
        <f t="shared" si="5"/>
        <v>2</v>
      </c>
      <c r="K59" s="22">
        <f t="shared" si="5"/>
        <v>1</v>
      </c>
      <c r="L59" s="22">
        <f t="shared" si="5"/>
        <v>7</v>
      </c>
      <c r="M59" s="22">
        <f t="shared" si="5"/>
        <v>0</v>
      </c>
      <c r="N59" s="22">
        <f>N51+N52+N53+N54++N55+N56+N57+N58</f>
        <v>2</v>
      </c>
      <c r="O59" s="22">
        <f>O51+O52+O53+O54+O55+O56+O57+O58</f>
        <v>3</v>
      </c>
      <c r="P59" s="22">
        <f>P51+P52+P53+P54+P55+P56+P57+P58</f>
        <v>1</v>
      </c>
      <c r="Q59" s="24">
        <f t="shared" si="0"/>
        <v>22</v>
      </c>
    </row>
    <row r="60" spans="1:17" ht="9.75" customHeight="1">
      <c r="A60" s="7">
        <v>7</v>
      </c>
      <c r="B60" s="8" t="s">
        <v>24</v>
      </c>
      <c r="C60" s="22">
        <v>327</v>
      </c>
      <c r="D60" s="7">
        <v>1</v>
      </c>
      <c r="E60" s="9" t="s">
        <v>67</v>
      </c>
      <c r="F60" s="14">
        <v>1</v>
      </c>
      <c r="G60" s="9">
        <v>5</v>
      </c>
      <c r="H60" s="9">
        <v>1</v>
      </c>
      <c r="I60" s="9">
        <v>0</v>
      </c>
      <c r="J60" s="9">
        <v>2</v>
      </c>
      <c r="K60" s="9">
        <v>1</v>
      </c>
      <c r="L60" s="9">
        <v>4</v>
      </c>
      <c r="M60" s="9">
        <v>0</v>
      </c>
      <c r="N60" s="9">
        <v>12</v>
      </c>
      <c r="O60" s="9">
        <v>7</v>
      </c>
      <c r="P60" s="9">
        <v>3</v>
      </c>
      <c r="Q60" s="18">
        <f t="shared" si="0"/>
        <v>36</v>
      </c>
    </row>
    <row r="61" spans="1:17" ht="9.75" customHeight="1">
      <c r="A61" s="36"/>
      <c r="B61" s="36"/>
      <c r="C61" s="36"/>
      <c r="D61" s="7">
        <v>2</v>
      </c>
      <c r="E61" s="9" t="s">
        <v>68</v>
      </c>
      <c r="F61" s="14">
        <v>0</v>
      </c>
      <c r="G61" s="9">
        <v>5</v>
      </c>
      <c r="H61" s="9">
        <v>0</v>
      </c>
      <c r="I61" s="9">
        <v>1</v>
      </c>
      <c r="J61" s="9">
        <v>0</v>
      </c>
      <c r="K61" s="9">
        <v>0</v>
      </c>
      <c r="L61" s="9">
        <v>3</v>
      </c>
      <c r="M61" s="9">
        <v>0</v>
      </c>
      <c r="N61" s="9">
        <v>11</v>
      </c>
      <c r="O61" s="9">
        <v>4</v>
      </c>
      <c r="P61" s="9">
        <v>2</v>
      </c>
      <c r="Q61" s="18">
        <f t="shared" si="0"/>
        <v>26</v>
      </c>
    </row>
    <row r="62" spans="1:17" ht="9.75" customHeight="1">
      <c r="A62" s="36"/>
      <c r="B62" s="36"/>
      <c r="C62" s="36"/>
      <c r="D62" s="7">
        <v>3</v>
      </c>
      <c r="E62" s="9" t="s">
        <v>69</v>
      </c>
      <c r="F62" s="14">
        <v>0</v>
      </c>
      <c r="G62" s="9">
        <v>1</v>
      </c>
      <c r="H62" s="9">
        <v>0</v>
      </c>
      <c r="I62" s="9">
        <v>1</v>
      </c>
      <c r="J62" s="9">
        <v>1</v>
      </c>
      <c r="K62" s="9">
        <v>0</v>
      </c>
      <c r="L62" s="9">
        <v>1</v>
      </c>
      <c r="M62" s="9">
        <v>1</v>
      </c>
      <c r="N62" s="9">
        <v>2</v>
      </c>
      <c r="O62" s="9">
        <v>0</v>
      </c>
      <c r="P62" s="9">
        <v>2</v>
      </c>
      <c r="Q62" s="18">
        <f t="shared" si="0"/>
        <v>9</v>
      </c>
    </row>
    <row r="63" spans="1:17" ht="9.75" customHeight="1">
      <c r="A63" s="36"/>
      <c r="B63" s="36"/>
      <c r="C63" s="36"/>
      <c r="D63" s="7">
        <v>4</v>
      </c>
      <c r="E63" s="9" t="s">
        <v>70</v>
      </c>
      <c r="F63" s="14">
        <v>0</v>
      </c>
      <c r="G63" s="9">
        <v>4</v>
      </c>
      <c r="H63" s="9">
        <v>0</v>
      </c>
      <c r="I63" s="9">
        <v>0</v>
      </c>
      <c r="J63" s="9">
        <v>0</v>
      </c>
      <c r="K63" s="9">
        <v>0</v>
      </c>
      <c r="L63" s="9">
        <v>2</v>
      </c>
      <c r="M63" s="9">
        <v>0</v>
      </c>
      <c r="N63" s="9">
        <v>4</v>
      </c>
      <c r="O63" s="9">
        <v>1</v>
      </c>
      <c r="P63" s="9">
        <v>1</v>
      </c>
      <c r="Q63" s="18">
        <f t="shared" si="0"/>
        <v>12</v>
      </c>
    </row>
    <row r="64" spans="1:17" ht="9.75" customHeight="1">
      <c r="A64" s="36"/>
      <c r="B64" s="36"/>
      <c r="C64" s="36"/>
      <c r="D64" s="7">
        <v>5</v>
      </c>
      <c r="E64" s="9" t="s">
        <v>71</v>
      </c>
      <c r="F64" s="14">
        <v>0</v>
      </c>
      <c r="G64" s="9">
        <v>1</v>
      </c>
      <c r="H64" s="9">
        <v>0</v>
      </c>
      <c r="I64" s="9">
        <v>0</v>
      </c>
      <c r="J64" s="9">
        <v>1</v>
      </c>
      <c r="K64" s="9">
        <v>1</v>
      </c>
      <c r="L64" s="9">
        <v>1</v>
      </c>
      <c r="M64" s="9">
        <v>0</v>
      </c>
      <c r="N64" s="9">
        <v>2</v>
      </c>
      <c r="O64" s="9">
        <v>1</v>
      </c>
      <c r="P64" s="9">
        <v>2</v>
      </c>
      <c r="Q64" s="18">
        <f t="shared" si="0"/>
        <v>9</v>
      </c>
    </row>
    <row r="65" spans="1:17" ht="9.75" customHeight="1">
      <c r="A65" s="36"/>
      <c r="B65" s="36"/>
      <c r="C65" s="36"/>
      <c r="D65" s="7">
        <v>6</v>
      </c>
      <c r="E65" s="9" t="s">
        <v>72</v>
      </c>
      <c r="F65" s="14">
        <v>0</v>
      </c>
      <c r="G65" s="9">
        <v>1</v>
      </c>
      <c r="H65" s="9">
        <v>0</v>
      </c>
      <c r="I65" s="9">
        <v>0</v>
      </c>
      <c r="J65" s="9">
        <v>2</v>
      </c>
      <c r="K65" s="9">
        <v>1</v>
      </c>
      <c r="L65" s="9">
        <v>1</v>
      </c>
      <c r="M65" s="9">
        <v>0</v>
      </c>
      <c r="N65" s="9">
        <v>3</v>
      </c>
      <c r="O65" s="9">
        <v>2</v>
      </c>
      <c r="P65" s="9">
        <v>0</v>
      </c>
      <c r="Q65" s="18">
        <f t="shared" si="0"/>
        <v>10</v>
      </c>
    </row>
    <row r="66" spans="1:17" ht="9.75" customHeight="1">
      <c r="A66" s="36"/>
      <c r="B66" s="36"/>
      <c r="C66" s="36"/>
      <c r="D66" s="7">
        <v>7</v>
      </c>
      <c r="E66" s="9" t="s">
        <v>73</v>
      </c>
      <c r="F66" s="14">
        <v>1</v>
      </c>
      <c r="G66" s="9">
        <v>2</v>
      </c>
      <c r="H66" s="9">
        <v>1</v>
      </c>
      <c r="I66" s="9">
        <v>0</v>
      </c>
      <c r="J66" s="9">
        <v>2</v>
      </c>
      <c r="K66" s="9">
        <v>0</v>
      </c>
      <c r="L66" s="9">
        <v>4</v>
      </c>
      <c r="M66" s="9">
        <v>0</v>
      </c>
      <c r="N66" s="9">
        <v>4</v>
      </c>
      <c r="O66" s="9">
        <v>6</v>
      </c>
      <c r="P66" s="9">
        <v>4</v>
      </c>
      <c r="Q66" s="18">
        <f t="shared" si="0"/>
        <v>24</v>
      </c>
    </row>
    <row r="67" spans="1:17" ht="9.75" customHeight="1">
      <c r="A67" s="36"/>
      <c r="B67" s="36"/>
      <c r="C67" s="36"/>
      <c r="D67" s="7">
        <v>8</v>
      </c>
      <c r="E67" s="9" t="s">
        <v>74</v>
      </c>
      <c r="F67" s="14">
        <v>1</v>
      </c>
      <c r="G67" s="9">
        <v>1</v>
      </c>
      <c r="H67" s="9">
        <v>1</v>
      </c>
      <c r="I67" s="9">
        <v>0</v>
      </c>
      <c r="J67" s="9">
        <v>2</v>
      </c>
      <c r="K67" s="9">
        <v>0</v>
      </c>
      <c r="L67" s="9">
        <v>0</v>
      </c>
      <c r="M67" s="9">
        <v>0</v>
      </c>
      <c r="N67" s="9">
        <v>3</v>
      </c>
      <c r="O67" s="9">
        <v>2</v>
      </c>
      <c r="P67" s="9">
        <v>2</v>
      </c>
      <c r="Q67" s="18">
        <f t="shared" si="0"/>
        <v>12</v>
      </c>
    </row>
    <row r="68" spans="1:17" ht="9.75" customHeight="1">
      <c r="A68" s="36"/>
      <c r="B68" s="36"/>
      <c r="C68" s="36"/>
      <c r="D68" s="35" t="s">
        <v>16</v>
      </c>
      <c r="E68" s="35"/>
      <c r="F68" s="22">
        <f>F60+F61+F62+F63+F64+F65+F66+F67</f>
        <v>3</v>
      </c>
      <c r="G68" s="22">
        <f>G60+G61+G62+G63+G64+G65+G66+G67</f>
        <v>20</v>
      </c>
      <c r="H68" s="22">
        <f>H60+H61+H62+H63+H64+H65+H66+H67</f>
        <v>3</v>
      </c>
      <c r="I68" s="22">
        <f>I60+I61+I62+I63+I64+I65+I66+I67</f>
        <v>2</v>
      </c>
      <c r="J68" s="22">
        <f>J60+J61++J62+J63+J64+J65+J66+J67</f>
        <v>10</v>
      </c>
      <c r="K68" s="22">
        <f aca="true" t="shared" si="6" ref="K68:P68">K60+K61+K62+K63+K64+K65+K66+K67</f>
        <v>3</v>
      </c>
      <c r="L68" s="22">
        <f t="shared" si="6"/>
        <v>16</v>
      </c>
      <c r="M68" s="22">
        <f t="shared" si="6"/>
        <v>1</v>
      </c>
      <c r="N68" s="22">
        <f t="shared" si="6"/>
        <v>41</v>
      </c>
      <c r="O68" s="22">
        <f t="shared" si="6"/>
        <v>23</v>
      </c>
      <c r="P68" s="22">
        <f t="shared" si="6"/>
        <v>16</v>
      </c>
      <c r="Q68" s="24">
        <f t="shared" si="0"/>
        <v>138</v>
      </c>
    </row>
    <row r="69" spans="6:17" ht="12.75">
      <c r="F69" s="17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5"/>
    </row>
    <row r="70" spans="1:17" ht="16.5" customHeight="1">
      <c r="A70" s="30" t="s">
        <v>5</v>
      </c>
      <c r="B70" s="30"/>
      <c r="C70" s="30"/>
      <c r="D70" s="30"/>
      <c r="E70" s="30"/>
      <c r="F70" s="3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26"/>
    </row>
    <row r="71" spans="1:17" ht="12.75">
      <c r="A71" s="34" t="s">
        <v>18</v>
      </c>
      <c r="B71" s="34"/>
      <c r="C71" s="34" t="s">
        <v>6</v>
      </c>
      <c r="D71" s="34"/>
      <c r="Q71" s="26"/>
    </row>
    <row r="72" spans="1:17" ht="12.75">
      <c r="A72" s="34" t="s">
        <v>19</v>
      </c>
      <c r="B72" s="34"/>
      <c r="C72" s="34" t="s">
        <v>7</v>
      </c>
      <c r="D72" s="34"/>
      <c r="Q72" s="26"/>
    </row>
    <row r="73" spans="6:17" ht="12.75">
      <c r="F73" s="31" t="s">
        <v>114</v>
      </c>
      <c r="G73" s="32"/>
      <c r="H73" s="32"/>
      <c r="I73" s="32"/>
      <c r="J73" s="32"/>
      <c r="K73" s="32"/>
      <c r="L73" s="32"/>
      <c r="M73" s="32"/>
      <c r="N73" s="32"/>
      <c r="O73" s="32"/>
      <c r="P73" s="33"/>
      <c r="Q73" s="26"/>
    </row>
    <row r="74" spans="1:17" ht="24" customHeight="1">
      <c r="A74" s="10" t="s">
        <v>0</v>
      </c>
      <c r="B74" s="10" t="s">
        <v>1</v>
      </c>
      <c r="C74" s="10" t="s">
        <v>2</v>
      </c>
      <c r="D74" s="10" t="s">
        <v>3</v>
      </c>
      <c r="E74" s="10" t="s">
        <v>4</v>
      </c>
      <c r="F74" s="13">
        <v>1</v>
      </c>
      <c r="G74" s="16">
        <v>2</v>
      </c>
      <c r="H74" s="16">
        <v>3</v>
      </c>
      <c r="I74" s="16">
        <v>4</v>
      </c>
      <c r="J74" s="16">
        <v>5</v>
      </c>
      <c r="K74" s="16">
        <v>6</v>
      </c>
      <c r="L74" s="16">
        <v>7</v>
      </c>
      <c r="M74" s="16">
        <v>8</v>
      </c>
      <c r="N74" s="16">
        <v>9</v>
      </c>
      <c r="O74" s="16">
        <v>10</v>
      </c>
      <c r="P74" s="16">
        <v>11</v>
      </c>
      <c r="Q74" s="12" t="s">
        <v>16</v>
      </c>
    </row>
    <row r="75" spans="1:17" ht="9.75" customHeight="1">
      <c r="A75" s="7">
        <v>8</v>
      </c>
      <c r="B75" s="8" t="s">
        <v>25</v>
      </c>
      <c r="C75" s="22">
        <v>4</v>
      </c>
      <c r="D75" s="7">
        <v>1</v>
      </c>
      <c r="E75" s="9" t="s">
        <v>75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1</v>
      </c>
      <c r="M75" s="9">
        <v>0</v>
      </c>
      <c r="N75" s="9">
        <v>0</v>
      </c>
      <c r="O75" s="9">
        <v>0</v>
      </c>
      <c r="P75" s="9">
        <v>1</v>
      </c>
      <c r="Q75" s="18">
        <f>F75+G75+H75+I75+J75+K75+L75+M75+N75+O75+P75</f>
        <v>2</v>
      </c>
    </row>
    <row r="76" spans="1:17" ht="9.75" customHeight="1">
      <c r="A76" s="36"/>
      <c r="B76" s="36"/>
      <c r="C76" s="36"/>
      <c r="D76" s="7">
        <v>2</v>
      </c>
      <c r="E76" s="9" t="s">
        <v>76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1</v>
      </c>
      <c r="M76" s="9">
        <v>0</v>
      </c>
      <c r="N76" s="9">
        <v>0</v>
      </c>
      <c r="O76" s="9">
        <v>0</v>
      </c>
      <c r="P76" s="9">
        <v>0</v>
      </c>
      <c r="Q76" s="18">
        <f aca="true" t="shared" si="7" ref="Q76:Q110">F76+G76+H76+I76+J76+K76+L76+M76+N76+O76+P76</f>
        <v>1</v>
      </c>
    </row>
    <row r="77" spans="1:17" ht="9.75" customHeight="1">
      <c r="A77" s="36"/>
      <c r="B77" s="36"/>
      <c r="C77" s="36"/>
      <c r="D77" s="7">
        <v>3</v>
      </c>
      <c r="E77" s="9" t="s">
        <v>77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18">
        <f t="shared" si="7"/>
        <v>0</v>
      </c>
    </row>
    <row r="78" spans="1:17" ht="9.75" customHeight="1">
      <c r="A78" s="36"/>
      <c r="B78" s="36"/>
      <c r="C78" s="36"/>
      <c r="D78" s="7">
        <v>4</v>
      </c>
      <c r="E78" s="9" t="s">
        <v>78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18">
        <f t="shared" si="7"/>
        <v>0</v>
      </c>
    </row>
    <row r="79" spans="1:17" ht="9.75" customHeight="1">
      <c r="A79" s="36"/>
      <c r="B79" s="36"/>
      <c r="C79" s="36"/>
      <c r="D79" s="7">
        <v>5</v>
      </c>
      <c r="E79" s="9" t="s">
        <v>79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1</v>
      </c>
      <c r="M79" s="9">
        <v>0</v>
      </c>
      <c r="N79" s="9">
        <v>0</v>
      </c>
      <c r="O79" s="9">
        <v>0</v>
      </c>
      <c r="P79" s="9">
        <v>0</v>
      </c>
      <c r="Q79" s="18">
        <f t="shared" si="7"/>
        <v>1</v>
      </c>
    </row>
    <row r="80" spans="1:17" ht="9.75" customHeight="1">
      <c r="A80" s="36"/>
      <c r="B80" s="36"/>
      <c r="C80" s="36"/>
      <c r="D80" s="7">
        <v>6</v>
      </c>
      <c r="E80" s="9" t="s">
        <v>80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18">
        <f t="shared" si="7"/>
        <v>0</v>
      </c>
    </row>
    <row r="81" spans="1:17" ht="9.75" customHeight="1">
      <c r="A81" s="36"/>
      <c r="B81" s="36"/>
      <c r="C81" s="36"/>
      <c r="D81" s="7">
        <v>7</v>
      </c>
      <c r="E81" s="9" t="s">
        <v>81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18">
        <f t="shared" si="7"/>
        <v>0</v>
      </c>
    </row>
    <row r="82" spans="1:17" ht="9.75" customHeight="1">
      <c r="A82" s="36"/>
      <c r="B82" s="36"/>
      <c r="C82" s="36"/>
      <c r="D82" s="7">
        <v>8</v>
      </c>
      <c r="E82" s="9" t="s">
        <v>82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18">
        <f t="shared" si="7"/>
        <v>0</v>
      </c>
    </row>
    <row r="83" spans="1:17" ht="9.75" customHeight="1">
      <c r="A83" s="36"/>
      <c r="B83" s="36"/>
      <c r="C83" s="36"/>
      <c r="D83" s="35" t="s">
        <v>16</v>
      </c>
      <c r="E83" s="35"/>
      <c r="F83" s="22">
        <f>SUM(F75:F82)</f>
        <v>0</v>
      </c>
      <c r="G83" s="22">
        <f>G75+G76+G77+G78+G79+G80+G81+G82</f>
        <v>0</v>
      </c>
      <c r="H83" s="22">
        <f>H75+H76+H77+H78+H79+H80+H81+H82</f>
        <v>0</v>
      </c>
      <c r="I83" s="22">
        <f>I75+I76+I77+I78+I79+I80+I81+I82</f>
        <v>0</v>
      </c>
      <c r="J83" s="22">
        <f>J75+J76+J77+J78+J79+J80+J81</f>
        <v>0</v>
      </c>
      <c r="K83" s="22">
        <f aca="true" t="shared" si="8" ref="K83:P83">K75+K76+K77+K78+K79+K80+K81+K82</f>
        <v>0</v>
      </c>
      <c r="L83" s="22">
        <f t="shared" si="8"/>
        <v>3</v>
      </c>
      <c r="M83" s="22">
        <f t="shared" si="8"/>
        <v>0</v>
      </c>
      <c r="N83" s="22">
        <f t="shared" si="8"/>
        <v>0</v>
      </c>
      <c r="O83" s="22">
        <f t="shared" si="8"/>
        <v>0</v>
      </c>
      <c r="P83" s="22">
        <f t="shared" si="8"/>
        <v>1</v>
      </c>
      <c r="Q83" s="24">
        <f t="shared" si="7"/>
        <v>4</v>
      </c>
    </row>
    <row r="84" spans="1:17" ht="9.75" customHeight="1">
      <c r="A84" s="7">
        <v>9</v>
      </c>
      <c r="B84" s="8" t="s">
        <v>26</v>
      </c>
      <c r="C84" s="22">
        <v>757</v>
      </c>
      <c r="D84" s="7">
        <v>1</v>
      </c>
      <c r="E84" s="9" t="s">
        <v>83</v>
      </c>
      <c r="F84" s="9">
        <v>4</v>
      </c>
      <c r="G84" s="9">
        <v>2</v>
      </c>
      <c r="H84" s="9">
        <v>8</v>
      </c>
      <c r="I84" s="9">
        <v>3</v>
      </c>
      <c r="J84" s="9">
        <v>7</v>
      </c>
      <c r="K84" s="9">
        <v>7</v>
      </c>
      <c r="L84" s="9">
        <v>29</v>
      </c>
      <c r="M84" s="9">
        <v>3</v>
      </c>
      <c r="N84" s="9">
        <v>9</v>
      </c>
      <c r="O84" s="9">
        <v>18</v>
      </c>
      <c r="P84" s="9">
        <v>10</v>
      </c>
      <c r="Q84" s="18">
        <f t="shared" si="7"/>
        <v>100</v>
      </c>
    </row>
    <row r="85" spans="1:17" ht="9.75" customHeight="1">
      <c r="A85" s="36"/>
      <c r="B85" s="36"/>
      <c r="C85" s="36"/>
      <c r="D85" s="7">
        <v>2</v>
      </c>
      <c r="E85" s="9" t="s">
        <v>84</v>
      </c>
      <c r="F85" s="9">
        <v>6</v>
      </c>
      <c r="G85" s="9">
        <v>4</v>
      </c>
      <c r="H85" s="9">
        <v>6</v>
      </c>
      <c r="I85" s="9">
        <v>14</v>
      </c>
      <c r="J85" s="9">
        <v>8</v>
      </c>
      <c r="K85" s="9">
        <v>11</v>
      </c>
      <c r="L85" s="9">
        <v>23</v>
      </c>
      <c r="M85" s="9">
        <v>12</v>
      </c>
      <c r="N85" s="9">
        <v>24</v>
      </c>
      <c r="O85" s="9">
        <v>20</v>
      </c>
      <c r="P85" s="9">
        <v>21</v>
      </c>
      <c r="Q85" s="18">
        <f t="shared" si="7"/>
        <v>149</v>
      </c>
    </row>
    <row r="86" spans="1:17" ht="9.75" customHeight="1">
      <c r="A86" s="36"/>
      <c r="B86" s="36"/>
      <c r="C86" s="36"/>
      <c r="D86" s="7">
        <v>3</v>
      </c>
      <c r="E86" s="9" t="s">
        <v>85</v>
      </c>
      <c r="F86" s="9">
        <v>3</v>
      </c>
      <c r="G86" s="9">
        <v>14</v>
      </c>
      <c r="H86" s="9">
        <v>13</v>
      </c>
      <c r="I86" s="9">
        <v>5</v>
      </c>
      <c r="J86" s="9">
        <v>5</v>
      </c>
      <c r="K86" s="9">
        <v>8</v>
      </c>
      <c r="L86" s="9">
        <v>22</v>
      </c>
      <c r="M86" s="9">
        <v>14</v>
      </c>
      <c r="N86" s="9">
        <v>16</v>
      </c>
      <c r="O86" s="9">
        <v>11</v>
      </c>
      <c r="P86" s="9">
        <v>26</v>
      </c>
      <c r="Q86" s="18">
        <f t="shared" si="7"/>
        <v>137</v>
      </c>
    </row>
    <row r="87" spans="1:17" ht="9.75" customHeight="1">
      <c r="A87" s="36"/>
      <c r="B87" s="36"/>
      <c r="C87" s="36"/>
      <c r="D87" s="7">
        <v>4</v>
      </c>
      <c r="E87" s="9" t="s">
        <v>86</v>
      </c>
      <c r="F87" s="9">
        <v>3</v>
      </c>
      <c r="G87" s="9">
        <v>15</v>
      </c>
      <c r="H87" s="9">
        <v>11</v>
      </c>
      <c r="I87" s="9">
        <v>10</v>
      </c>
      <c r="J87" s="9">
        <v>10</v>
      </c>
      <c r="K87" s="9">
        <v>24</v>
      </c>
      <c r="L87" s="9">
        <v>21</v>
      </c>
      <c r="M87" s="9">
        <v>25</v>
      </c>
      <c r="N87" s="9">
        <v>30</v>
      </c>
      <c r="O87" s="9">
        <v>21</v>
      </c>
      <c r="P87" s="9">
        <v>33</v>
      </c>
      <c r="Q87" s="18">
        <f t="shared" si="7"/>
        <v>203</v>
      </c>
    </row>
    <row r="88" spans="1:17" ht="9.75" customHeight="1">
      <c r="A88" s="36"/>
      <c r="B88" s="36"/>
      <c r="C88" s="36"/>
      <c r="D88" s="7">
        <v>5</v>
      </c>
      <c r="E88" s="9" t="s">
        <v>87</v>
      </c>
      <c r="F88" s="9">
        <v>4</v>
      </c>
      <c r="G88" s="9">
        <v>1</v>
      </c>
      <c r="H88" s="9">
        <v>1</v>
      </c>
      <c r="I88" s="9">
        <v>4</v>
      </c>
      <c r="J88" s="9">
        <v>7</v>
      </c>
      <c r="K88" s="9">
        <v>2</v>
      </c>
      <c r="L88" s="9">
        <v>14</v>
      </c>
      <c r="M88" s="9">
        <v>0</v>
      </c>
      <c r="N88" s="9">
        <v>7</v>
      </c>
      <c r="O88" s="9">
        <v>4</v>
      </c>
      <c r="P88" s="9">
        <v>12</v>
      </c>
      <c r="Q88" s="18">
        <f t="shared" si="7"/>
        <v>56</v>
      </c>
    </row>
    <row r="89" spans="1:17" ht="9.75" customHeight="1">
      <c r="A89" s="36"/>
      <c r="B89" s="36"/>
      <c r="C89" s="36"/>
      <c r="D89" s="7">
        <v>6</v>
      </c>
      <c r="E89" s="9" t="s">
        <v>88</v>
      </c>
      <c r="F89" s="9">
        <v>0</v>
      </c>
      <c r="G89" s="9">
        <v>3</v>
      </c>
      <c r="H89" s="9">
        <v>3</v>
      </c>
      <c r="I89" s="9">
        <v>0</v>
      </c>
      <c r="J89" s="9">
        <v>1</v>
      </c>
      <c r="K89" s="9">
        <v>4</v>
      </c>
      <c r="L89" s="9">
        <v>4</v>
      </c>
      <c r="M89" s="9">
        <v>0</v>
      </c>
      <c r="N89" s="9">
        <v>2</v>
      </c>
      <c r="O89" s="9">
        <v>8</v>
      </c>
      <c r="P89" s="9">
        <v>2</v>
      </c>
      <c r="Q89" s="18">
        <f t="shared" si="7"/>
        <v>27</v>
      </c>
    </row>
    <row r="90" spans="1:17" ht="9.75" customHeight="1">
      <c r="A90" s="36"/>
      <c r="B90" s="36"/>
      <c r="C90" s="36"/>
      <c r="D90" s="7">
        <v>7</v>
      </c>
      <c r="E90" s="9" t="s">
        <v>89</v>
      </c>
      <c r="F90" s="9">
        <v>0</v>
      </c>
      <c r="G90" s="9">
        <v>3</v>
      </c>
      <c r="H90" s="9">
        <v>10</v>
      </c>
      <c r="I90" s="9">
        <v>2</v>
      </c>
      <c r="J90" s="9">
        <v>0</v>
      </c>
      <c r="K90" s="9">
        <v>2</v>
      </c>
      <c r="L90" s="9">
        <v>8</v>
      </c>
      <c r="M90" s="9">
        <v>0</v>
      </c>
      <c r="N90" s="9">
        <v>9</v>
      </c>
      <c r="O90" s="9">
        <v>2</v>
      </c>
      <c r="P90" s="9">
        <v>0</v>
      </c>
      <c r="Q90" s="18">
        <f t="shared" si="7"/>
        <v>36</v>
      </c>
    </row>
    <row r="91" spans="1:17" ht="9.75" customHeight="1">
      <c r="A91" s="36"/>
      <c r="B91" s="36"/>
      <c r="C91" s="36"/>
      <c r="D91" s="7">
        <v>8</v>
      </c>
      <c r="E91" s="9" t="s">
        <v>90</v>
      </c>
      <c r="F91" s="9">
        <v>4</v>
      </c>
      <c r="G91" s="9">
        <v>25</v>
      </c>
      <c r="H91" s="9">
        <v>26</v>
      </c>
      <c r="I91" s="9">
        <v>12</v>
      </c>
      <c r="J91" s="9">
        <v>19</v>
      </c>
      <c r="K91" s="9">
        <v>25</v>
      </c>
      <c r="L91" s="9">
        <v>49</v>
      </c>
      <c r="M91" s="9">
        <v>26</v>
      </c>
      <c r="N91" s="9">
        <v>48</v>
      </c>
      <c r="O91" s="9">
        <v>34</v>
      </c>
      <c r="P91" s="9">
        <v>38</v>
      </c>
      <c r="Q91" s="18">
        <f t="shared" si="7"/>
        <v>306</v>
      </c>
    </row>
    <row r="92" spans="1:17" ht="9.75" customHeight="1">
      <c r="A92" s="36"/>
      <c r="B92" s="36"/>
      <c r="C92" s="36"/>
      <c r="D92" s="35" t="s">
        <v>16</v>
      </c>
      <c r="E92" s="35"/>
      <c r="F92" s="22">
        <f>SUM(F84:F91)</f>
        <v>24</v>
      </c>
      <c r="G92" s="22">
        <f aca="true" t="shared" si="9" ref="G92:P92">G84+G85+G86+G87+G88+G89+G90+G91</f>
        <v>67</v>
      </c>
      <c r="H92" s="22">
        <f t="shared" si="9"/>
        <v>78</v>
      </c>
      <c r="I92" s="22">
        <f t="shared" si="9"/>
        <v>50</v>
      </c>
      <c r="J92" s="22">
        <f t="shared" si="9"/>
        <v>57</v>
      </c>
      <c r="K92" s="22">
        <f t="shared" si="9"/>
        <v>83</v>
      </c>
      <c r="L92" s="22">
        <f t="shared" si="9"/>
        <v>170</v>
      </c>
      <c r="M92" s="22">
        <f t="shared" si="9"/>
        <v>80</v>
      </c>
      <c r="N92" s="22">
        <f t="shared" si="9"/>
        <v>145</v>
      </c>
      <c r="O92" s="22">
        <f t="shared" si="9"/>
        <v>118</v>
      </c>
      <c r="P92" s="22">
        <f t="shared" si="9"/>
        <v>142</v>
      </c>
      <c r="Q92" s="24">
        <f t="shared" si="7"/>
        <v>1014</v>
      </c>
    </row>
    <row r="93" spans="1:17" ht="9.75" customHeight="1">
      <c r="A93" s="7">
        <v>10</v>
      </c>
      <c r="B93" s="8" t="s">
        <v>27</v>
      </c>
      <c r="C93" s="22">
        <v>263</v>
      </c>
      <c r="D93" s="7">
        <v>1</v>
      </c>
      <c r="E93" s="9" t="s">
        <v>91</v>
      </c>
      <c r="F93" s="9">
        <v>4</v>
      </c>
      <c r="G93" s="9">
        <v>2</v>
      </c>
      <c r="H93" s="9">
        <v>5</v>
      </c>
      <c r="I93" s="9">
        <v>2</v>
      </c>
      <c r="J93" s="9">
        <v>0</v>
      </c>
      <c r="K93" s="9">
        <v>0</v>
      </c>
      <c r="L93" s="9">
        <v>6</v>
      </c>
      <c r="M93" s="9">
        <v>0</v>
      </c>
      <c r="N93" s="9">
        <v>7</v>
      </c>
      <c r="O93" s="9">
        <v>7</v>
      </c>
      <c r="P93" s="9">
        <v>0</v>
      </c>
      <c r="Q93" s="18">
        <f t="shared" si="7"/>
        <v>33</v>
      </c>
    </row>
    <row r="94" spans="1:17" ht="9.75" customHeight="1">
      <c r="A94" s="36"/>
      <c r="B94" s="36"/>
      <c r="C94" s="36"/>
      <c r="D94" s="7">
        <v>2</v>
      </c>
      <c r="E94" s="9" t="s">
        <v>92</v>
      </c>
      <c r="F94" s="9">
        <v>5</v>
      </c>
      <c r="G94" s="9">
        <v>8</v>
      </c>
      <c r="H94" s="9">
        <v>6</v>
      </c>
      <c r="I94" s="9">
        <v>3</v>
      </c>
      <c r="J94" s="9">
        <v>4</v>
      </c>
      <c r="K94" s="9">
        <v>5</v>
      </c>
      <c r="L94" s="9">
        <v>9</v>
      </c>
      <c r="M94" s="9">
        <v>0</v>
      </c>
      <c r="N94" s="9">
        <v>12</v>
      </c>
      <c r="O94" s="9">
        <v>6</v>
      </c>
      <c r="P94" s="9">
        <v>11</v>
      </c>
      <c r="Q94" s="18">
        <f t="shared" si="7"/>
        <v>69</v>
      </c>
    </row>
    <row r="95" spans="1:17" ht="9.75" customHeight="1">
      <c r="A95" s="36"/>
      <c r="B95" s="36"/>
      <c r="C95" s="36"/>
      <c r="D95" s="7">
        <v>3</v>
      </c>
      <c r="E95" s="9" t="s">
        <v>93</v>
      </c>
      <c r="F95" s="9">
        <v>2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2</v>
      </c>
      <c r="M95" s="9">
        <v>0</v>
      </c>
      <c r="N95" s="9">
        <v>0</v>
      </c>
      <c r="O95" s="9">
        <v>0</v>
      </c>
      <c r="P95" s="9">
        <v>0</v>
      </c>
      <c r="Q95" s="18">
        <f t="shared" si="7"/>
        <v>4</v>
      </c>
    </row>
    <row r="96" spans="1:17" ht="9.75" customHeight="1">
      <c r="A96" s="36"/>
      <c r="B96" s="36"/>
      <c r="C96" s="36"/>
      <c r="D96" s="7">
        <v>4</v>
      </c>
      <c r="E96" s="9" t="s">
        <v>94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18">
        <f t="shared" si="7"/>
        <v>0</v>
      </c>
    </row>
    <row r="97" spans="1:17" ht="9.75" customHeight="1">
      <c r="A97" s="36"/>
      <c r="B97" s="36"/>
      <c r="C97" s="36"/>
      <c r="D97" s="7">
        <v>5</v>
      </c>
      <c r="E97" s="9" t="s">
        <v>95</v>
      </c>
      <c r="F97" s="9">
        <v>1</v>
      </c>
      <c r="G97" s="9">
        <v>0</v>
      </c>
      <c r="H97" s="9">
        <v>1</v>
      </c>
      <c r="I97" s="9">
        <v>0</v>
      </c>
      <c r="J97" s="9">
        <v>1</v>
      </c>
      <c r="K97" s="9">
        <v>2</v>
      </c>
      <c r="L97" s="9">
        <v>0</v>
      </c>
      <c r="M97" s="9">
        <v>0</v>
      </c>
      <c r="N97" s="9">
        <v>1</v>
      </c>
      <c r="O97" s="9">
        <v>0</v>
      </c>
      <c r="P97" s="9">
        <v>0</v>
      </c>
      <c r="Q97" s="18">
        <f t="shared" si="7"/>
        <v>6</v>
      </c>
    </row>
    <row r="98" spans="1:17" ht="9.75" customHeight="1">
      <c r="A98" s="36"/>
      <c r="B98" s="36"/>
      <c r="C98" s="36"/>
      <c r="D98" s="7">
        <v>6</v>
      </c>
      <c r="E98" s="9" t="s">
        <v>96</v>
      </c>
      <c r="F98" s="9">
        <v>2</v>
      </c>
      <c r="G98" s="9">
        <v>2</v>
      </c>
      <c r="H98" s="9">
        <v>2</v>
      </c>
      <c r="I98" s="9">
        <v>0</v>
      </c>
      <c r="J98" s="9">
        <v>1</v>
      </c>
      <c r="K98" s="9">
        <v>0</v>
      </c>
      <c r="L98" s="9">
        <v>6</v>
      </c>
      <c r="M98" s="9">
        <v>1</v>
      </c>
      <c r="N98" s="9">
        <v>4</v>
      </c>
      <c r="O98" s="9">
        <v>2</v>
      </c>
      <c r="P98" s="9">
        <v>5</v>
      </c>
      <c r="Q98" s="18">
        <f t="shared" si="7"/>
        <v>25</v>
      </c>
    </row>
    <row r="99" spans="1:17" ht="9.75" customHeight="1">
      <c r="A99" s="36"/>
      <c r="B99" s="36"/>
      <c r="C99" s="36"/>
      <c r="D99" s="7">
        <v>7</v>
      </c>
      <c r="E99" s="9" t="s">
        <v>119</v>
      </c>
      <c r="F99" s="9">
        <v>0</v>
      </c>
      <c r="G99" s="9">
        <v>0</v>
      </c>
      <c r="H99" s="9">
        <v>1</v>
      </c>
      <c r="I99" s="9">
        <v>0</v>
      </c>
      <c r="J99" s="9">
        <v>0</v>
      </c>
      <c r="K99" s="9">
        <v>1</v>
      </c>
      <c r="L99" s="9">
        <v>0</v>
      </c>
      <c r="M99" s="9">
        <v>0</v>
      </c>
      <c r="N99" s="9">
        <v>1</v>
      </c>
      <c r="O99" s="9">
        <v>0</v>
      </c>
      <c r="P99" s="9">
        <v>0</v>
      </c>
      <c r="Q99" s="18">
        <f t="shared" si="7"/>
        <v>3</v>
      </c>
    </row>
    <row r="100" spans="1:17" ht="9.75" customHeight="1">
      <c r="A100" s="36"/>
      <c r="B100" s="36"/>
      <c r="C100" s="36"/>
      <c r="D100" s="7">
        <v>8</v>
      </c>
      <c r="E100" s="9" t="s">
        <v>97</v>
      </c>
      <c r="F100" s="9">
        <v>2</v>
      </c>
      <c r="G100" s="9">
        <v>0</v>
      </c>
      <c r="H100" s="9">
        <v>0</v>
      </c>
      <c r="I100" s="9">
        <v>0</v>
      </c>
      <c r="J100" s="9">
        <v>1</v>
      </c>
      <c r="K100" s="9">
        <v>0</v>
      </c>
      <c r="L100" s="9">
        <v>0</v>
      </c>
      <c r="M100" s="9">
        <v>0</v>
      </c>
      <c r="N100" s="9">
        <v>1</v>
      </c>
      <c r="O100" s="9">
        <v>0</v>
      </c>
      <c r="P100" s="9">
        <v>2</v>
      </c>
      <c r="Q100" s="18">
        <f t="shared" si="7"/>
        <v>6</v>
      </c>
    </row>
    <row r="101" spans="1:17" ht="9.75" customHeight="1">
      <c r="A101" s="36"/>
      <c r="B101" s="36"/>
      <c r="C101" s="36"/>
      <c r="D101" s="35" t="s">
        <v>16</v>
      </c>
      <c r="E101" s="35"/>
      <c r="F101" s="22">
        <f>SUM(F93:F100)</f>
        <v>16</v>
      </c>
      <c r="G101" s="22">
        <f aca="true" t="shared" si="10" ref="G101:P101">G93+G94+G95+G96+G97+G98+G99+G100</f>
        <v>12</v>
      </c>
      <c r="H101" s="22">
        <f t="shared" si="10"/>
        <v>15</v>
      </c>
      <c r="I101" s="22">
        <f t="shared" si="10"/>
        <v>5</v>
      </c>
      <c r="J101" s="22">
        <f t="shared" si="10"/>
        <v>7</v>
      </c>
      <c r="K101" s="22">
        <f t="shared" si="10"/>
        <v>8</v>
      </c>
      <c r="L101" s="22">
        <f t="shared" si="10"/>
        <v>23</v>
      </c>
      <c r="M101" s="22">
        <f t="shared" si="10"/>
        <v>1</v>
      </c>
      <c r="N101" s="22">
        <f t="shared" si="10"/>
        <v>26</v>
      </c>
      <c r="O101" s="22">
        <f t="shared" si="10"/>
        <v>15</v>
      </c>
      <c r="P101" s="22">
        <f t="shared" si="10"/>
        <v>18</v>
      </c>
      <c r="Q101" s="24">
        <f t="shared" si="7"/>
        <v>146</v>
      </c>
    </row>
    <row r="102" spans="1:17" ht="9.75" customHeight="1">
      <c r="A102" s="7">
        <v>11</v>
      </c>
      <c r="B102" s="8" t="s">
        <v>28</v>
      </c>
      <c r="C102" s="22">
        <v>4</v>
      </c>
      <c r="D102" s="7">
        <v>1</v>
      </c>
      <c r="E102" s="9" t="s">
        <v>98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18">
        <f t="shared" si="7"/>
        <v>0</v>
      </c>
    </row>
    <row r="103" spans="1:17" ht="9.75" customHeight="1">
      <c r="A103" s="36"/>
      <c r="B103" s="36"/>
      <c r="C103" s="36"/>
      <c r="D103" s="7">
        <v>2</v>
      </c>
      <c r="E103" s="9" t="s">
        <v>99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18">
        <f t="shared" si="7"/>
        <v>0</v>
      </c>
    </row>
    <row r="104" spans="1:17" ht="9.75" customHeight="1">
      <c r="A104" s="36"/>
      <c r="B104" s="36"/>
      <c r="C104" s="36"/>
      <c r="D104" s="7">
        <v>3</v>
      </c>
      <c r="E104" s="9" t="s">
        <v>100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18">
        <f t="shared" si="7"/>
        <v>0</v>
      </c>
    </row>
    <row r="105" spans="1:17" ht="9.75" customHeight="1">
      <c r="A105" s="36"/>
      <c r="B105" s="36"/>
      <c r="C105" s="36"/>
      <c r="D105" s="7">
        <v>4</v>
      </c>
      <c r="E105" s="9" t="s">
        <v>101</v>
      </c>
      <c r="F105" s="9">
        <v>1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1</v>
      </c>
      <c r="P105" s="9">
        <v>0</v>
      </c>
      <c r="Q105" s="18">
        <f t="shared" si="7"/>
        <v>2</v>
      </c>
    </row>
    <row r="106" spans="1:17" ht="9.75" customHeight="1">
      <c r="A106" s="36"/>
      <c r="B106" s="36"/>
      <c r="C106" s="36"/>
      <c r="D106" s="7">
        <v>5</v>
      </c>
      <c r="E106" s="9" t="s">
        <v>102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18">
        <f t="shared" si="7"/>
        <v>0</v>
      </c>
    </row>
    <row r="107" spans="1:17" ht="9.75" customHeight="1">
      <c r="A107" s="36"/>
      <c r="B107" s="36"/>
      <c r="C107" s="36"/>
      <c r="D107" s="7">
        <v>6</v>
      </c>
      <c r="E107" s="9" t="s">
        <v>103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18">
        <f t="shared" si="7"/>
        <v>0</v>
      </c>
    </row>
    <row r="108" spans="1:17" ht="9.75" customHeight="1">
      <c r="A108" s="36"/>
      <c r="B108" s="36"/>
      <c r="C108" s="36"/>
      <c r="D108" s="7">
        <v>7</v>
      </c>
      <c r="E108" s="9" t="s">
        <v>104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18">
        <f t="shared" si="7"/>
        <v>0</v>
      </c>
    </row>
    <row r="109" spans="1:17" ht="9.75" customHeight="1">
      <c r="A109" s="36"/>
      <c r="B109" s="36"/>
      <c r="C109" s="36"/>
      <c r="D109" s="7">
        <v>8</v>
      </c>
      <c r="E109" s="9" t="s">
        <v>105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18">
        <f t="shared" si="7"/>
        <v>0</v>
      </c>
    </row>
    <row r="110" spans="1:17" ht="9.75" customHeight="1">
      <c r="A110" s="36"/>
      <c r="B110" s="36"/>
      <c r="C110" s="36"/>
      <c r="D110" s="35" t="s">
        <v>16</v>
      </c>
      <c r="E110" s="35"/>
      <c r="F110" s="22">
        <f>SUM(F102:F109)</f>
        <v>1</v>
      </c>
      <c r="G110" s="22">
        <f aca="true" t="shared" si="11" ref="G110:O110">G102+G103+G104+G105+G106+G107+G108+G109</f>
        <v>0</v>
      </c>
      <c r="H110" s="22">
        <f t="shared" si="11"/>
        <v>0</v>
      </c>
      <c r="I110" s="22">
        <f t="shared" si="11"/>
        <v>0</v>
      </c>
      <c r="J110" s="22">
        <f t="shared" si="11"/>
        <v>0</v>
      </c>
      <c r="K110" s="22">
        <f t="shared" si="11"/>
        <v>0</v>
      </c>
      <c r="L110" s="22">
        <f t="shared" si="11"/>
        <v>0</v>
      </c>
      <c r="M110" s="22">
        <f t="shared" si="11"/>
        <v>0</v>
      </c>
      <c r="N110" s="22">
        <f t="shared" si="11"/>
        <v>0</v>
      </c>
      <c r="O110" s="22">
        <f t="shared" si="11"/>
        <v>1</v>
      </c>
      <c r="P110" s="22">
        <v>0</v>
      </c>
      <c r="Q110" s="24">
        <f t="shared" si="7"/>
        <v>2</v>
      </c>
    </row>
    <row r="111" spans="1:17" ht="12.75">
      <c r="A111" s="35" t="s">
        <v>113</v>
      </c>
      <c r="B111" s="35"/>
      <c r="C111" s="41">
        <f>C6+C15+C24+C33+C42+C51+C60+C75+C84+C93+C102</f>
        <v>1629</v>
      </c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</row>
    <row r="113" spans="1:6" ht="12.75">
      <c r="A113" s="40" t="s">
        <v>106</v>
      </c>
      <c r="B113" s="40"/>
      <c r="E113" s="11" t="s">
        <v>115</v>
      </c>
      <c r="F113" s="20">
        <v>26</v>
      </c>
    </row>
    <row r="114" spans="5:6" ht="12.75">
      <c r="E114" s="5"/>
      <c r="F114" s="5"/>
    </row>
    <row r="115" spans="1:6" ht="12.75">
      <c r="A115" s="40" t="s">
        <v>107</v>
      </c>
      <c r="B115" s="40"/>
      <c r="E115" s="11" t="s">
        <v>116</v>
      </c>
      <c r="F115" s="20">
        <v>118</v>
      </c>
    </row>
    <row r="116" spans="5:6" ht="12.75">
      <c r="E116" s="5"/>
      <c r="F116" s="5"/>
    </row>
    <row r="117" spans="1:6" ht="12.75">
      <c r="A117" s="40" t="s">
        <v>108</v>
      </c>
      <c r="B117" s="40"/>
      <c r="C117" s="40"/>
      <c r="D117" s="40"/>
      <c r="E117" s="11" t="s">
        <v>117</v>
      </c>
      <c r="F117" s="20">
        <v>0</v>
      </c>
    </row>
    <row r="118" spans="5:6" ht="12.75">
      <c r="E118" s="5"/>
      <c r="F118" s="5"/>
    </row>
    <row r="119" spans="1:7" ht="12.75">
      <c r="A119" s="40" t="s">
        <v>112</v>
      </c>
      <c r="B119" s="40"/>
      <c r="E119" s="11" t="s">
        <v>118</v>
      </c>
      <c r="F119" s="20">
        <f>C111+F113+F115+F117</f>
        <v>1773</v>
      </c>
      <c r="G119" s="21"/>
    </row>
    <row r="122" spans="1:5" ht="12.75">
      <c r="A122" s="6" t="s">
        <v>111</v>
      </c>
      <c r="B122" s="38" t="s">
        <v>109</v>
      </c>
      <c r="C122" s="38"/>
      <c r="D122" s="38"/>
      <c r="E122" s="38"/>
    </row>
    <row r="123" spans="2:5" ht="12.75">
      <c r="B123" s="38" t="s">
        <v>110</v>
      </c>
      <c r="C123" s="38"/>
      <c r="D123" s="38"/>
      <c r="E123" s="38"/>
    </row>
  </sheetData>
  <mergeCells count="42">
    <mergeCell ref="B122:E122"/>
    <mergeCell ref="B123:E123"/>
    <mergeCell ref="D111:Q111"/>
    <mergeCell ref="A113:B113"/>
    <mergeCell ref="A115:B115"/>
    <mergeCell ref="A117:D117"/>
    <mergeCell ref="A119:B119"/>
    <mergeCell ref="A103:C110"/>
    <mergeCell ref="D110:E110"/>
    <mergeCell ref="A111:B111"/>
    <mergeCell ref="A85:C92"/>
    <mergeCell ref="D92:E92"/>
    <mergeCell ref="A94:C101"/>
    <mergeCell ref="D101:E101"/>
    <mergeCell ref="A72:B72"/>
    <mergeCell ref="C72:D72"/>
    <mergeCell ref="A76:C83"/>
    <mergeCell ref="D83:E83"/>
    <mergeCell ref="A61:C68"/>
    <mergeCell ref="D68:E68"/>
    <mergeCell ref="A70:F70"/>
    <mergeCell ref="A71:B71"/>
    <mergeCell ref="C71:D71"/>
    <mergeCell ref="A43:C50"/>
    <mergeCell ref="D50:E50"/>
    <mergeCell ref="A52:C59"/>
    <mergeCell ref="D59:E59"/>
    <mergeCell ref="D23:E23"/>
    <mergeCell ref="A25:C32"/>
    <mergeCell ref="D32:E32"/>
    <mergeCell ref="A34:C41"/>
    <mergeCell ref="D41:E41"/>
    <mergeCell ref="F4:P4"/>
    <mergeCell ref="A1:E1"/>
    <mergeCell ref="F73:P73"/>
    <mergeCell ref="A2:B2"/>
    <mergeCell ref="A3:B3"/>
    <mergeCell ref="C2:D2"/>
    <mergeCell ref="C3:D3"/>
    <mergeCell ref="D14:E14"/>
    <mergeCell ref="A7:C14"/>
    <mergeCell ref="A16:C23"/>
  </mergeCells>
  <printOptions/>
  <pageMargins left="0.26" right="0.22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Villarosa</dc:creator>
  <cp:keywords/>
  <dc:description/>
  <cp:lastModifiedBy>OemPreinstalled</cp:lastModifiedBy>
  <cp:lastPrinted>2014-05-26T16:12:38Z</cp:lastPrinted>
  <dcterms:created xsi:type="dcterms:W3CDTF">2014-05-21T08:01:04Z</dcterms:created>
  <dcterms:modified xsi:type="dcterms:W3CDTF">2014-05-26T16:15:29Z</dcterms:modified>
  <cp:category/>
  <cp:version/>
  <cp:contentType/>
  <cp:contentStatus/>
</cp:coreProperties>
</file>